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915" windowWidth="9480" windowHeight="9030" activeTab="0"/>
  </bookViews>
  <sheets>
    <sheet name="Pohja" sheetId="1" r:id="rId1"/>
    <sheet name="Malli" sheetId="2" r:id="rId2"/>
  </sheets>
  <definedNames>
    <definedName name="_xlnm.Print_Area" localSheetId="1">'Malli'!$A$2:$G$43</definedName>
    <definedName name="_xlnm.Print_Area" localSheetId="0">'Pohja'!$A$2:$G$43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<sst xmlns="http://schemas.openxmlformats.org/spreadsheetml/2006/main" count="94" uniqueCount="43">
  <si>
    <t>Hakkuu</t>
  </si>
  <si>
    <t>Istutus ja kylvötyöt</t>
  </si>
  <si>
    <t>Peruspalkka</t>
  </si>
  <si>
    <t>%</t>
  </si>
  <si>
    <t>Lomakorvaus</t>
  </si>
  <si>
    <t>Verotettava palkka</t>
  </si>
  <si>
    <t>Päivittäiset matkat</t>
  </si>
  <si>
    <t>LEL/TEL</t>
  </si>
  <si>
    <t>Sotu</t>
  </si>
  <si>
    <t>Työterveyshuolto</t>
  </si>
  <si>
    <t>Työttömyysvakuutus</t>
  </si>
  <si>
    <t>Tapaturmavakuutus</t>
  </si>
  <si>
    <t>Ryhmähenkivakuutus</t>
  </si>
  <si>
    <t>Työnantajan vastuuvakuutus</t>
  </si>
  <si>
    <t>Sairasajan palkka</t>
  </si>
  <si>
    <t>Sivukulut yhteensä</t>
  </si>
  <si>
    <t>Veroton myyntihinta</t>
  </si>
  <si>
    <t>Arvonlisävero 22%</t>
  </si>
  <si>
    <t>Verollinen myyntihinta</t>
  </si>
  <si>
    <t>Kokonaispalkka</t>
  </si>
  <si>
    <t xml:space="preserve">Sahakorvaus  - 30% </t>
  </si>
  <si>
    <t>euroa/h</t>
  </si>
  <si>
    <t>Turvavarusteet</t>
  </si>
  <si>
    <t>Palkan lisät:</t>
  </si>
  <si>
    <t>Muut verottomat palkanlisät:</t>
  </si>
  <si>
    <t>Taimikon harvennus ja perkaus</t>
  </si>
  <si>
    <t>Työntekijän palkkauskulut yhteensä</t>
  </si>
  <si>
    <t>Palkan sivukulut:</t>
  </si>
  <si>
    <t>Palkka+sivukulut yhteensä+ sahakorvaus</t>
  </si>
  <si>
    <t>Yleiskulut, jotka osuuskunta hoitaa</t>
  </si>
  <si>
    <t>OSUUSKUNTAYRITTÄJÄMETSURIN URAKOINNIN HINTARAKENNE</t>
  </si>
  <si>
    <t>että sahakorvaus on 30 prosenttia kokonaispalkasta. Työntekijän halutessa suuremman saha-</t>
  </si>
  <si>
    <t>korvauksen palkan maksamisen lähtökohdaksi on hänen haettava siihen lupa verottajalta. Työnan-</t>
  </si>
  <si>
    <t xml:space="preserve">taja (osuuskunta) ei saa omaehtoisesti käyttää suurempaa sahakorvausta.  Peruspalkkaan lisätään </t>
  </si>
  <si>
    <t xml:space="preserve">ensiksi lomakorvaus ja sen jälkeiseen lukuun lähdetään laskemaan työnantajan sivukuluja. Myös </t>
  </si>
  <si>
    <t/>
  </si>
  <si>
    <t xml:space="preserve">palkka, ensiapu ja turvavarusteet sekä työn hinnoittelun riski (tarjouksen ja urakointisopimuksen laadinta). </t>
  </si>
  <si>
    <t xml:space="preserve">Kokonaispalkasta vähennetään sahakorvaus (30 % - 40 %) ja saadaan peruspalkka. Lähtökohtana on, </t>
  </si>
  <si>
    <t>yleiskulut 15 % (osuuskuntaprosentti) lasketaan lomakorvauksen jälkeisestä luvusta.</t>
  </si>
  <si>
    <t>Esimerkki vuoden 2005 tasossa, euroa/tunti (euroa/h)</t>
  </si>
  <si>
    <t>sivukulukerroin on esim. hakkuutyössä 1,455 eli kokonaispalkan mukaiset lisät ennen arvonlisäveroa</t>
  </si>
  <si>
    <t xml:space="preserve">saadaan kertomalla kokonaispalkka 1,455:llä. Tarvittaessa sivukuluihin lisätään mahdollinen sairausajan </t>
  </si>
  <si>
    <t>Yllä olevan taulukon sivukuluprosentit ovat vuoden 2005 tasossa. Taulukon mukainen työn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</si>
</sst>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"/>
    <numFmt numFmtId="173" formatCode="0.000"/>
    <numFmt numFmtId="174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 quotePrefix="1">
      <alignment horizontal="left" wrapText="1"/>
    </xf>
    <xf numFmtId="0" fontId="1" fillId="0" borderId="4" xfId="0" applyFont="1" applyBorder="1" applyAlignment="1" quotePrefix="1">
      <alignment horizontal="left" vertical="justify" wrapText="1"/>
    </xf>
    <xf numFmtId="0" fontId="0" fillId="0" borderId="4" xfId="0" applyBorder="1" applyAlignment="1">
      <alignment/>
    </xf>
    <xf numFmtId="0" fontId="1" fillId="0" borderId="4" xfId="0" applyFont="1" applyBorder="1" applyAlignment="1" quotePrefix="1">
      <alignment horizontal="left" wrapText="1"/>
    </xf>
    <xf numFmtId="0" fontId="3" fillId="0" borderId="5" xfId="0" applyFont="1" applyBorder="1" applyAlignment="1">
      <alignment horizontal="center" vertical="justify" wrapText="1"/>
    </xf>
    <xf numFmtId="0" fontId="0" fillId="0" borderId="6" xfId="0" applyBorder="1" applyAlignment="1">
      <alignment horizontal="center" vertical="justify" wrapText="1"/>
    </xf>
    <xf numFmtId="0" fontId="1" fillId="0" borderId="5" xfId="0" applyFont="1" applyBorder="1" applyAlignment="1" quotePrefix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0" fillId="0" borderId="7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/>
      <protection/>
    </xf>
    <xf numFmtId="0" fontId="1" fillId="2" borderId="1" xfId="0" applyFont="1" applyFill="1" applyBorder="1" applyAlignment="1" quotePrefix="1">
      <alignment horizontal="left"/>
    </xf>
    <xf numFmtId="0" fontId="1" fillId="2" borderId="4" xfId="0" applyFont="1" applyFill="1" applyBorder="1" applyAlignment="1" quotePrefix="1">
      <alignment horizontal="left" wrapText="1"/>
    </xf>
    <xf numFmtId="0" fontId="0" fillId="2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Fill="1" applyBorder="1" applyAlignment="1" quotePrefix="1">
      <alignment horizontal="left"/>
    </xf>
    <xf numFmtId="0" fontId="0" fillId="0" borderId="5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4" xfId="0" applyFont="1" applyFill="1" applyBorder="1" applyAlignment="1" quotePrefix="1">
      <alignment horizontal="left" wrapText="1"/>
    </xf>
    <xf numFmtId="2" fontId="1" fillId="0" borderId="1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2" fontId="0" fillId="0" borderId="1" xfId="0" applyNumberFormat="1" applyBorder="1" applyAlignment="1" applyProtection="1">
      <alignment wrapText="1"/>
      <protection/>
    </xf>
    <xf numFmtId="2" fontId="0" fillId="0" borderId="8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2" fontId="1" fillId="0" borderId="8" xfId="0" applyNumberFormat="1" applyFont="1" applyBorder="1" applyAlignment="1" applyProtection="1">
      <alignment/>
      <protection/>
    </xf>
    <xf numFmtId="173" fontId="0" fillId="0" borderId="1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L44"/>
  <sheetViews>
    <sheetView showGridLines="0" tabSelected="1" workbookViewId="0" topLeftCell="A1">
      <selection activeCell="N26" sqref="N26"/>
    </sheetView>
  </sheetViews>
  <sheetFormatPr defaultColWidth="9.140625" defaultRowHeight="12.75"/>
  <cols>
    <col min="1" max="1" width="27.7109375" style="0" customWidth="1"/>
    <col min="2" max="2" width="10.57421875" style="0" customWidth="1"/>
    <col min="3" max="3" width="9.00390625" style="0" customWidth="1"/>
    <col min="4" max="4" width="13.421875" style="0" customWidth="1"/>
    <col min="5" max="5" width="7.28125" style="0" customWidth="1"/>
  </cols>
  <sheetData>
    <row r="2" ht="12.75">
      <c r="A2" s="5" t="s">
        <v>30</v>
      </c>
    </row>
    <row r="3" ht="12.75">
      <c r="A3" s="29" t="s">
        <v>39</v>
      </c>
    </row>
    <row r="6" spans="1:7" ht="38.25">
      <c r="A6" s="7"/>
      <c r="B6" s="17" t="s">
        <v>0</v>
      </c>
      <c r="C6" s="18"/>
      <c r="D6" s="19" t="s">
        <v>25</v>
      </c>
      <c r="E6" s="18"/>
      <c r="F6" s="20" t="s">
        <v>1</v>
      </c>
      <c r="G6" s="18"/>
    </row>
    <row r="7" spans="1:7" ht="12.75">
      <c r="A7" s="8"/>
      <c r="B7" s="41" t="s">
        <v>21</v>
      </c>
      <c r="C7" s="41" t="s">
        <v>3</v>
      </c>
      <c r="D7" s="41" t="s">
        <v>21</v>
      </c>
      <c r="E7" s="41" t="s">
        <v>3</v>
      </c>
      <c r="F7" s="41" t="s">
        <v>21</v>
      </c>
      <c r="G7" s="41" t="s">
        <v>3</v>
      </c>
    </row>
    <row r="8" spans="1:7" ht="12.75">
      <c r="A8" s="4" t="s">
        <v>19</v>
      </c>
      <c r="B8" s="30"/>
      <c r="C8" s="9"/>
      <c r="D8" s="30"/>
      <c r="E8" s="9"/>
      <c r="F8" s="30"/>
      <c r="G8" s="9"/>
    </row>
    <row r="9" spans="1:7" ht="12.75">
      <c r="A9" s="4" t="s">
        <v>20</v>
      </c>
      <c r="B9" s="32">
        <f>B8*L19</f>
        <v>0</v>
      </c>
      <c r="C9" s="21"/>
      <c r="D9" s="32">
        <f>D8*L19</f>
        <v>0</v>
      </c>
      <c r="E9" s="21"/>
      <c r="F9" s="3"/>
      <c r="G9" s="21"/>
    </row>
    <row r="10" spans="1:7" ht="12.75">
      <c r="A10" s="1" t="s">
        <v>2</v>
      </c>
      <c r="B10" s="32">
        <f>B8-B9</f>
        <v>0</v>
      </c>
      <c r="C10" s="22"/>
      <c r="D10" s="32">
        <f>D8-D9</f>
        <v>0</v>
      </c>
      <c r="E10" s="22"/>
      <c r="F10" s="32">
        <f>F8-F9</f>
        <v>0</v>
      </c>
      <c r="G10" s="8"/>
    </row>
    <row r="11" spans="1:7" ht="12.75">
      <c r="A11" s="33" t="s">
        <v>23</v>
      </c>
      <c r="B11" s="35"/>
      <c r="C11" s="36"/>
      <c r="D11" s="36"/>
      <c r="E11" s="36"/>
      <c r="F11" s="36"/>
      <c r="G11" s="37"/>
    </row>
    <row r="12" spans="1:7" ht="12.75">
      <c r="A12" s="2" t="s">
        <v>4</v>
      </c>
      <c r="B12" s="32">
        <f>C12*B10/100</f>
        <v>0</v>
      </c>
      <c r="C12" s="51">
        <v>13.5</v>
      </c>
      <c r="D12" s="32">
        <f>E12*D10/100</f>
        <v>0</v>
      </c>
      <c r="E12" s="51">
        <v>13.5</v>
      </c>
      <c r="F12" s="32">
        <f>G12*F10/100</f>
        <v>0</v>
      </c>
      <c r="G12" s="51">
        <v>13.5</v>
      </c>
    </row>
    <row r="13" spans="1:7" ht="12.75">
      <c r="A13" s="1" t="s">
        <v>5</v>
      </c>
      <c r="B13" s="50">
        <f>SUM(B10:B12)</f>
        <v>0</v>
      </c>
      <c r="C13" s="2"/>
      <c r="D13" s="50">
        <f>SUM(D10:D12)</f>
        <v>0</v>
      </c>
      <c r="E13" s="2"/>
      <c r="F13" s="50">
        <f>SUM(F10:F12)</f>
        <v>0</v>
      </c>
      <c r="G13" s="2"/>
    </row>
    <row r="14" spans="1:7" ht="12.75">
      <c r="A14" s="34" t="s">
        <v>24</v>
      </c>
      <c r="B14" s="38"/>
      <c r="C14" s="39"/>
      <c r="D14" s="39"/>
      <c r="E14" s="39"/>
      <c r="F14" s="39"/>
      <c r="G14" s="40"/>
    </row>
    <row r="15" spans="1:7" ht="12.75">
      <c r="A15" s="2" t="s">
        <v>6</v>
      </c>
      <c r="B15" s="6"/>
      <c r="C15" s="9"/>
      <c r="D15" s="6"/>
      <c r="E15" s="9"/>
      <c r="F15" s="6"/>
      <c r="G15" s="9"/>
    </row>
    <row r="16" spans="1:7" ht="12.75">
      <c r="A16" s="10" t="s">
        <v>22</v>
      </c>
      <c r="B16" s="6"/>
      <c r="C16" s="21"/>
      <c r="D16" s="6"/>
      <c r="E16" s="21"/>
      <c r="F16" s="6"/>
      <c r="G16" s="21"/>
    </row>
    <row r="17" spans="1:7" ht="25.5">
      <c r="A17" s="14" t="s">
        <v>26</v>
      </c>
      <c r="B17" s="52">
        <f>SUM(B13:B16)</f>
        <v>0</v>
      </c>
      <c r="C17" s="11"/>
      <c r="D17" s="52">
        <f>SUM(D13:D16)</f>
        <v>0</v>
      </c>
      <c r="E17" s="11"/>
      <c r="F17" s="52">
        <f>SUM(F13:F16)</f>
        <v>0</v>
      </c>
      <c r="G17" s="11"/>
    </row>
    <row r="18" spans="1:12" ht="12.75">
      <c r="A18" s="33" t="s">
        <v>27</v>
      </c>
      <c r="B18" s="59"/>
      <c r="C18" s="60"/>
      <c r="D18" s="60"/>
      <c r="E18" s="60"/>
      <c r="F18" s="60"/>
      <c r="G18" s="61"/>
      <c r="L18">
        <v>100</v>
      </c>
    </row>
    <row r="19" spans="1:12" ht="12.75">
      <c r="A19" s="2" t="s">
        <v>7</v>
      </c>
      <c r="B19" s="32">
        <f aca="true" t="shared" si="0" ref="B19:B25">C19*$B$13/100</f>
        <v>0</v>
      </c>
      <c r="C19" s="51">
        <v>17.9</v>
      </c>
      <c r="D19" s="32">
        <f aca="true" t="shared" si="1" ref="D19:D25">E19*$D$13/100</f>
        <v>0</v>
      </c>
      <c r="E19" s="51">
        <v>17.9</v>
      </c>
      <c r="F19" s="32">
        <f aca="true" t="shared" si="2" ref="F19:F25">G19*$F$13/100</f>
        <v>0</v>
      </c>
      <c r="G19" s="51">
        <v>17.9</v>
      </c>
      <c r="L19">
        <v>0.3</v>
      </c>
    </row>
    <row r="20" spans="1:12" ht="12.75">
      <c r="A20" s="2" t="s">
        <v>8</v>
      </c>
      <c r="B20" s="32">
        <f t="shared" si="0"/>
        <v>0</v>
      </c>
      <c r="C20" s="51">
        <v>2.966</v>
      </c>
      <c r="D20" s="32">
        <f t="shared" si="1"/>
        <v>0</v>
      </c>
      <c r="E20" s="51">
        <v>2.966</v>
      </c>
      <c r="F20" s="32">
        <f t="shared" si="2"/>
        <v>0</v>
      </c>
      <c r="G20" s="51">
        <v>2.966</v>
      </c>
      <c r="L20">
        <v>0.2</v>
      </c>
    </row>
    <row r="21" spans="1:7" ht="12.75">
      <c r="A21" s="2" t="s">
        <v>9</v>
      </c>
      <c r="B21" s="32">
        <f t="shared" si="0"/>
        <v>0</v>
      </c>
      <c r="C21" s="51">
        <v>0.5</v>
      </c>
      <c r="D21" s="32">
        <f t="shared" si="1"/>
        <v>0</v>
      </c>
      <c r="E21" s="51">
        <v>0.5</v>
      </c>
      <c r="F21" s="32">
        <f t="shared" si="2"/>
        <v>0</v>
      </c>
      <c r="G21" s="51">
        <v>0.5</v>
      </c>
    </row>
    <row r="22" spans="1:7" ht="12.75">
      <c r="A22" s="2" t="s">
        <v>10</v>
      </c>
      <c r="B22" s="32">
        <f t="shared" si="0"/>
        <v>0</v>
      </c>
      <c r="C22" s="51">
        <v>0.7</v>
      </c>
      <c r="D22" s="32">
        <f t="shared" si="1"/>
        <v>0</v>
      </c>
      <c r="E22" s="51">
        <v>0.7</v>
      </c>
      <c r="F22" s="32">
        <f t="shared" si="2"/>
        <v>0</v>
      </c>
      <c r="G22" s="51">
        <v>0.7</v>
      </c>
    </row>
    <row r="23" spans="1:7" ht="12.75">
      <c r="A23" s="2" t="s">
        <v>11</v>
      </c>
      <c r="B23" s="32">
        <f t="shared" si="0"/>
        <v>0</v>
      </c>
      <c r="C23" s="57">
        <v>7.792</v>
      </c>
      <c r="D23" s="32">
        <f t="shared" si="1"/>
        <v>0</v>
      </c>
      <c r="E23" s="57">
        <v>1.854</v>
      </c>
      <c r="F23" s="32">
        <f t="shared" si="2"/>
        <v>0</v>
      </c>
      <c r="G23" s="57">
        <v>1.854</v>
      </c>
    </row>
    <row r="24" spans="1:7" ht="12.75">
      <c r="A24" s="2" t="s">
        <v>12</v>
      </c>
      <c r="B24" s="32">
        <f t="shared" si="0"/>
        <v>0</v>
      </c>
      <c r="C24" s="51">
        <v>0.08</v>
      </c>
      <c r="D24" s="32">
        <f t="shared" si="1"/>
        <v>0</v>
      </c>
      <c r="E24" s="51">
        <v>0.08</v>
      </c>
      <c r="F24" s="32">
        <f t="shared" si="2"/>
        <v>0</v>
      </c>
      <c r="G24" s="51">
        <v>0.08</v>
      </c>
    </row>
    <row r="25" spans="1:7" ht="12.75">
      <c r="A25" s="2" t="s">
        <v>13</v>
      </c>
      <c r="B25" s="32">
        <f t="shared" si="0"/>
        <v>0</v>
      </c>
      <c r="C25" s="51">
        <v>0.6</v>
      </c>
      <c r="D25" s="32">
        <f t="shared" si="1"/>
        <v>0</v>
      </c>
      <c r="E25" s="51">
        <v>0.6</v>
      </c>
      <c r="F25" s="32">
        <f t="shared" si="2"/>
        <v>0</v>
      </c>
      <c r="G25" s="51">
        <v>0.6</v>
      </c>
    </row>
    <row r="26" spans="1:7" ht="12.75">
      <c r="A26" s="2" t="s">
        <v>14</v>
      </c>
      <c r="B26" s="32">
        <f>C26*$B$13/100</f>
        <v>0</v>
      </c>
      <c r="C26" s="6"/>
      <c r="D26" s="32">
        <f>E26*$D$13/100</f>
        <v>0</v>
      </c>
      <c r="E26" s="6"/>
      <c r="F26" s="32">
        <f>G26*$F$13/100</f>
        <v>0</v>
      </c>
      <c r="G26" s="6"/>
    </row>
    <row r="27" spans="1:7" ht="12.75">
      <c r="A27" s="1" t="s">
        <v>15</v>
      </c>
      <c r="B27" s="32">
        <f aca="true" t="shared" si="3" ref="B27:G27">SUM(B19:B26)</f>
        <v>0</v>
      </c>
      <c r="C27" s="32">
        <f t="shared" si="3"/>
        <v>30.537999999999997</v>
      </c>
      <c r="D27" s="32">
        <f t="shared" si="3"/>
        <v>0</v>
      </c>
      <c r="E27" s="51">
        <f t="shared" si="3"/>
        <v>24.599999999999998</v>
      </c>
      <c r="F27" s="32">
        <f t="shared" si="3"/>
        <v>0</v>
      </c>
      <c r="G27" s="51">
        <f t="shared" si="3"/>
        <v>24.599999999999998</v>
      </c>
    </row>
    <row r="28" spans="1:7" ht="25.5">
      <c r="A28" s="16" t="s">
        <v>28</v>
      </c>
      <c r="B28" s="52">
        <f>B9+B17+B27</f>
        <v>0</v>
      </c>
      <c r="C28" s="15"/>
      <c r="D28" s="52">
        <f>D9+D17+D27</f>
        <v>0</v>
      </c>
      <c r="E28" s="15"/>
      <c r="F28" s="52">
        <f>F9+F17+F27</f>
        <v>0</v>
      </c>
      <c r="G28" s="15"/>
    </row>
    <row r="29" spans="1:9" ht="25.5">
      <c r="A29" s="13" t="s">
        <v>29</v>
      </c>
      <c r="B29" s="53">
        <f>C29*B17/$L$18</f>
        <v>0</v>
      </c>
      <c r="C29" s="31">
        <v>15</v>
      </c>
      <c r="D29" s="53">
        <f>E29*D17/$L$18</f>
        <v>0</v>
      </c>
      <c r="E29" s="31">
        <v>15</v>
      </c>
      <c r="F29" s="53">
        <f>G29*F17/$L$18</f>
        <v>0</v>
      </c>
      <c r="G29" s="31">
        <v>15</v>
      </c>
      <c r="I29" s="12"/>
    </row>
    <row r="30" spans="1:7" ht="13.5" thickBot="1">
      <c r="A30" s="23" t="s">
        <v>16</v>
      </c>
      <c r="B30" s="54">
        <f>SUM(B28:B29)</f>
        <v>0</v>
      </c>
      <c r="C30" s="24"/>
      <c r="D30" s="54">
        <f>SUM(D28:D29)</f>
        <v>0</v>
      </c>
      <c r="E30" s="24"/>
      <c r="F30" s="54">
        <f>SUM(F28:F29)</f>
        <v>0</v>
      </c>
      <c r="G30" s="24"/>
    </row>
    <row r="31" spans="1:7" ht="13.5" thickTop="1">
      <c r="A31" s="8" t="s">
        <v>17</v>
      </c>
      <c r="B31" s="55">
        <f>C31*B30/100</f>
        <v>0</v>
      </c>
      <c r="C31" s="58">
        <v>22</v>
      </c>
      <c r="D31" s="55">
        <f>E31*D30/100</f>
        <v>0</v>
      </c>
      <c r="E31" s="58">
        <v>22</v>
      </c>
      <c r="F31" s="55">
        <f>G31*F30/100</f>
        <v>0</v>
      </c>
      <c r="G31" s="58">
        <v>22</v>
      </c>
    </row>
    <row r="32" spans="1:7" ht="13.5" thickBot="1">
      <c r="A32" s="23" t="s">
        <v>18</v>
      </c>
      <c r="B32" s="56">
        <f>SUM(B30:B31)</f>
        <v>0</v>
      </c>
      <c r="C32" s="26"/>
      <c r="D32" s="56">
        <f>SUM(D30:D31)</f>
        <v>0</v>
      </c>
      <c r="E32" s="26"/>
      <c r="F32" s="56">
        <f>SUM(F30:F31)</f>
        <v>0</v>
      </c>
      <c r="G32" s="26"/>
    </row>
    <row r="33" spans="1:7" ht="13.5" thickTop="1">
      <c r="A33" s="25"/>
      <c r="B33" s="25"/>
      <c r="C33" s="25"/>
      <c r="D33" s="25"/>
      <c r="E33" s="25"/>
      <c r="F33" s="25"/>
      <c r="G33" s="25"/>
    </row>
    <row r="34" spans="1:7" ht="12.75">
      <c r="A34" s="27" t="s">
        <v>37</v>
      </c>
      <c r="B34" s="25"/>
      <c r="C34" s="25"/>
      <c r="D34" s="25"/>
      <c r="E34" s="25"/>
      <c r="F34" s="25"/>
      <c r="G34" s="25"/>
    </row>
    <row r="35" ht="12.75">
      <c r="A35" s="28" t="s">
        <v>31</v>
      </c>
    </row>
    <row r="36" ht="12.75">
      <c r="A36" s="28" t="s">
        <v>32</v>
      </c>
    </row>
    <row r="37" ht="12.75">
      <c r="A37" s="28" t="s">
        <v>33</v>
      </c>
    </row>
    <row r="38" ht="12.75">
      <c r="A38" s="28" t="s">
        <v>34</v>
      </c>
    </row>
    <row r="39" ht="12.75">
      <c r="A39" s="28" t="s">
        <v>38</v>
      </c>
    </row>
    <row r="40" ht="12.75">
      <c r="A40" s="28" t="s">
        <v>42</v>
      </c>
    </row>
    <row r="41" ht="12.75">
      <c r="A41" s="28" t="s">
        <v>40</v>
      </c>
    </row>
    <row r="42" ht="12.75">
      <c r="A42" s="29" t="s">
        <v>41</v>
      </c>
    </row>
    <row r="43" ht="12.75">
      <c r="A43" s="29" t="s">
        <v>36</v>
      </c>
    </row>
    <row r="44" ht="12.75">
      <c r="A44" s="29" t="s">
        <v>35</v>
      </c>
    </row>
  </sheetData>
  <sheetProtection sheet="1" objects="1" scenarios="1"/>
  <mergeCells count="1">
    <mergeCell ref="B18:G18"/>
  </mergeCells>
  <printOptions/>
  <pageMargins left="0.7" right="0.34" top="0.984251968503937" bottom="0.7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"/>
  <sheetViews>
    <sheetView showGridLines="0" showRowColHeaders="0" showZeros="0" workbookViewId="0" topLeftCell="A2">
      <selection activeCell="F32" sqref="F32"/>
    </sheetView>
  </sheetViews>
  <sheetFormatPr defaultColWidth="9.140625" defaultRowHeight="12.75"/>
  <cols>
    <col min="1" max="1" width="27.7109375" style="0" customWidth="1"/>
    <col min="2" max="2" width="10.57421875" style="0" customWidth="1"/>
    <col min="3" max="3" width="9.00390625" style="0" customWidth="1"/>
    <col min="4" max="4" width="13.421875" style="0" customWidth="1"/>
    <col min="5" max="5" width="7.28125" style="0" customWidth="1"/>
  </cols>
  <sheetData>
    <row r="2" ht="12.75">
      <c r="A2" s="5" t="s">
        <v>30</v>
      </c>
    </row>
    <row r="3" ht="12.75">
      <c r="A3" s="29" t="s">
        <v>39</v>
      </c>
    </row>
    <row r="6" spans="1:7" ht="38.25">
      <c r="A6" s="7"/>
      <c r="B6" s="17" t="s">
        <v>0</v>
      </c>
      <c r="C6" s="18"/>
      <c r="D6" s="19" t="s">
        <v>25</v>
      </c>
      <c r="E6" s="18"/>
      <c r="F6" s="20" t="s">
        <v>1</v>
      </c>
      <c r="G6" s="18"/>
    </row>
    <row r="7" spans="1:7" ht="12.75">
      <c r="A7" s="8"/>
      <c r="B7" s="8" t="s">
        <v>21</v>
      </c>
      <c r="C7" s="8" t="s">
        <v>3</v>
      </c>
      <c r="D7" s="8" t="s">
        <v>21</v>
      </c>
      <c r="E7" s="8" t="s">
        <v>3</v>
      </c>
      <c r="F7" s="8" t="s">
        <v>21</v>
      </c>
      <c r="G7" s="8" t="s">
        <v>3</v>
      </c>
    </row>
    <row r="8" spans="1:7" ht="12.75">
      <c r="A8" s="4" t="s">
        <v>19</v>
      </c>
      <c r="B8" s="30">
        <v>13</v>
      </c>
      <c r="C8" s="9"/>
      <c r="D8" s="30">
        <v>13</v>
      </c>
      <c r="E8" s="9"/>
      <c r="F8" s="30">
        <v>9.1</v>
      </c>
      <c r="G8" s="9"/>
    </row>
    <row r="9" spans="1:7" ht="12.75">
      <c r="A9" s="4" t="s">
        <v>20</v>
      </c>
      <c r="B9" s="32">
        <f>B8*L19</f>
        <v>3.9</v>
      </c>
      <c r="C9" s="21"/>
      <c r="D9" s="32">
        <f>D8*L19</f>
        <v>3.9</v>
      </c>
      <c r="E9" s="21"/>
      <c r="F9" s="3"/>
      <c r="G9" s="21"/>
    </row>
    <row r="10" spans="1:7" ht="12.75">
      <c r="A10" s="1" t="s">
        <v>2</v>
      </c>
      <c r="B10" s="32">
        <f>B8-B9</f>
        <v>9.1</v>
      </c>
      <c r="C10" s="22"/>
      <c r="D10" s="32">
        <f>D8-D9</f>
        <v>9.1</v>
      </c>
      <c r="E10" s="22"/>
      <c r="F10" s="32">
        <f>F8-F9</f>
        <v>9.1</v>
      </c>
      <c r="G10" s="8"/>
    </row>
    <row r="11" spans="1:7" ht="12.75">
      <c r="A11" s="42" t="s">
        <v>23</v>
      </c>
      <c r="B11" s="43"/>
      <c r="C11" s="44"/>
      <c r="D11" s="44"/>
      <c r="E11" s="44"/>
      <c r="F11" s="44"/>
      <c r="G11" s="45"/>
    </row>
    <row r="12" spans="1:7" ht="12.75">
      <c r="A12" s="2" t="s">
        <v>4</v>
      </c>
      <c r="B12" s="32">
        <f>C12*B10/100</f>
        <v>1.2285</v>
      </c>
      <c r="C12" s="51">
        <v>13.5</v>
      </c>
      <c r="D12" s="32">
        <f>E12*D10/100</f>
        <v>1.2285</v>
      </c>
      <c r="E12" s="51">
        <v>13.5</v>
      </c>
      <c r="F12" s="32">
        <f>G12*F10/100</f>
        <v>1.2285</v>
      </c>
      <c r="G12" s="51">
        <v>13.5</v>
      </c>
    </row>
    <row r="13" spans="1:7" ht="12.75">
      <c r="A13" s="1" t="s">
        <v>5</v>
      </c>
      <c r="B13" s="50">
        <f>SUM(B10:B12)</f>
        <v>10.3285</v>
      </c>
      <c r="C13" s="2"/>
      <c r="D13" s="50">
        <f>SUM(D10:D12)</f>
        <v>10.3285</v>
      </c>
      <c r="E13" s="2"/>
      <c r="F13" s="50">
        <f>SUM(F10:F12)</f>
        <v>10.3285</v>
      </c>
      <c r="G13" s="2"/>
    </row>
    <row r="14" spans="1:7" ht="12.75">
      <c r="A14" s="49" t="s">
        <v>24</v>
      </c>
      <c r="B14" s="46"/>
      <c r="C14" s="47"/>
      <c r="D14" s="47"/>
      <c r="E14" s="47"/>
      <c r="F14" s="47"/>
      <c r="G14" s="48"/>
    </row>
    <row r="15" spans="1:7" ht="12.75">
      <c r="A15" s="2" t="s">
        <v>6</v>
      </c>
      <c r="B15" s="6"/>
      <c r="C15" s="9"/>
      <c r="D15" s="6"/>
      <c r="E15" s="9"/>
      <c r="F15" s="6"/>
      <c r="G15" s="9"/>
    </row>
    <row r="16" spans="1:7" ht="12.75">
      <c r="A16" s="10" t="s">
        <v>22</v>
      </c>
      <c r="B16" s="6"/>
      <c r="C16" s="21"/>
      <c r="D16" s="6"/>
      <c r="E16" s="21"/>
      <c r="F16" s="6"/>
      <c r="G16" s="21"/>
    </row>
    <row r="17" spans="1:7" ht="25.5">
      <c r="A17" s="14" t="s">
        <v>26</v>
      </c>
      <c r="B17" s="52">
        <f>SUM(B13:B16)</f>
        <v>10.3285</v>
      </c>
      <c r="C17" s="11"/>
      <c r="D17" s="52">
        <f>SUM(D13:D16)</f>
        <v>10.3285</v>
      </c>
      <c r="E17" s="11"/>
      <c r="F17" s="52">
        <f>SUM(F13:F16)</f>
        <v>10.3285</v>
      </c>
      <c r="G17" s="11"/>
    </row>
    <row r="18" spans="1:12" ht="12.75">
      <c r="A18" s="42" t="s">
        <v>27</v>
      </c>
      <c r="B18" s="62"/>
      <c r="C18" s="63"/>
      <c r="D18" s="63"/>
      <c r="E18" s="63"/>
      <c r="F18" s="63"/>
      <c r="G18" s="64"/>
      <c r="L18">
        <v>100</v>
      </c>
    </row>
    <row r="19" spans="1:12" ht="12.75">
      <c r="A19" s="2" t="s">
        <v>7</v>
      </c>
      <c r="B19" s="32">
        <f aca="true" t="shared" si="0" ref="B19:B26">C19*$B$13/100</f>
        <v>1.8488014999999998</v>
      </c>
      <c r="C19" s="51">
        <v>17.9</v>
      </c>
      <c r="D19" s="32">
        <f aca="true" t="shared" si="1" ref="D19:D26">E19*$D$13/100</f>
        <v>1.8488014999999998</v>
      </c>
      <c r="E19" s="51">
        <v>17.9</v>
      </c>
      <c r="F19" s="32">
        <f aca="true" t="shared" si="2" ref="F19:F26">G19*$F$13/100</f>
        <v>1.8488014999999998</v>
      </c>
      <c r="G19" s="51">
        <v>17.9</v>
      </c>
      <c r="L19">
        <v>0.3</v>
      </c>
    </row>
    <row r="20" spans="1:12" ht="12.75">
      <c r="A20" s="2" t="s">
        <v>8</v>
      </c>
      <c r="B20" s="32">
        <f t="shared" si="0"/>
        <v>0.30634331000000004</v>
      </c>
      <c r="C20" s="51">
        <v>2.966</v>
      </c>
      <c r="D20" s="32">
        <f t="shared" si="1"/>
        <v>0.30634331000000004</v>
      </c>
      <c r="E20" s="51">
        <v>2.966</v>
      </c>
      <c r="F20" s="32">
        <f t="shared" si="2"/>
        <v>0.30634331000000004</v>
      </c>
      <c r="G20" s="51">
        <v>2.966</v>
      </c>
      <c r="L20">
        <v>0.2</v>
      </c>
    </row>
    <row r="21" spans="1:7" ht="12.75">
      <c r="A21" s="2" t="s">
        <v>9</v>
      </c>
      <c r="B21" s="32">
        <f t="shared" si="0"/>
        <v>0.0516425</v>
      </c>
      <c r="C21" s="51">
        <v>0.5</v>
      </c>
      <c r="D21" s="32">
        <f t="shared" si="1"/>
        <v>0.0516425</v>
      </c>
      <c r="E21" s="51">
        <v>0.5</v>
      </c>
      <c r="F21" s="32">
        <f t="shared" si="2"/>
        <v>0.0516425</v>
      </c>
      <c r="G21" s="51">
        <v>0.5</v>
      </c>
    </row>
    <row r="22" spans="1:7" ht="12.75">
      <c r="A22" s="2" t="s">
        <v>10</v>
      </c>
      <c r="B22" s="32">
        <f t="shared" si="0"/>
        <v>0.0722995</v>
      </c>
      <c r="C22" s="51">
        <v>0.7</v>
      </c>
      <c r="D22" s="32">
        <f t="shared" si="1"/>
        <v>0.0722995</v>
      </c>
      <c r="E22" s="51">
        <v>0.7</v>
      </c>
      <c r="F22" s="32">
        <f t="shared" si="2"/>
        <v>0.0722995</v>
      </c>
      <c r="G22" s="51">
        <v>0.7</v>
      </c>
    </row>
    <row r="23" spans="1:7" ht="12.75">
      <c r="A23" s="2" t="s">
        <v>11</v>
      </c>
      <c r="B23" s="32">
        <f t="shared" si="0"/>
        <v>0.8047967199999999</v>
      </c>
      <c r="C23" s="57">
        <v>7.792</v>
      </c>
      <c r="D23" s="32">
        <f t="shared" si="1"/>
        <v>0.19149039</v>
      </c>
      <c r="E23" s="57">
        <v>1.854</v>
      </c>
      <c r="F23" s="32">
        <f t="shared" si="2"/>
        <v>0.19149039</v>
      </c>
      <c r="G23" s="57">
        <v>1.854</v>
      </c>
    </row>
    <row r="24" spans="1:7" ht="12.75">
      <c r="A24" s="2" t="s">
        <v>12</v>
      </c>
      <c r="B24" s="32">
        <f t="shared" si="0"/>
        <v>0.0082628</v>
      </c>
      <c r="C24" s="51">
        <v>0.08</v>
      </c>
      <c r="D24" s="32">
        <f t="shared" si="1"/>
        <v>0.0082628</v>
      </c>
      <c r="E24" s="51">
        <v>0.08</v>
      </c>
      <c r="F24" s="32">
        <f t="shared" si="2"/>
        <v>0.0082628</v>
      </c>
      <c r="G24" s="51">
        <v>0.08</v>
      </c>
    </row>
    <row r="25" spans="1:7" ht="12.75">
      <c r="A25" s="2" t="s">
        <v>13</v>
      </c>
      <c r="B25" s="32">
        <f t="shared" si="0"/>
        <v>0.061971</v>
      </c>
      <c r="C25" s="51">
        <v>0.6</v>
      </c>
      <c r="D25" s="32">
        <f t="shared" si="1"/>
        <v>0.061971</v>
      </c>
      <c r="E25" s="51">
        <v>0.6</v>
      </c>
      <c r="F25" s="32">
        <f t="shared" si="2"/>
        <v>0.061971</v>
      </c>
      <c r="G25" s="51">
        <v>0.6</v>
      </c>
    </row>
    <row r="26" spans="1:7" ht="12.75">
      <c r="A26" s="2" t="s">
        <v>14</v>
      </c>
      <c r="B26" s="32">
        <f t="shared" si="0"/>
        <v>0</v>
      </c>
      <c r="C26" s="6"/>
      <c r="D26" s="32">
        <f t="shared" si="1"/>
        <v>0</v>
      </c>
      <c r="E26" s="6"/>
      <c r="F26" s="32">
        <f t="shared" si="2"/>
        <v>0</v>
      </c>
      <c r="G26" s="6"/>
    </row>
    <row r="27" spans="1:7" ht="12.75">
      <c r="A27" s="1" t="s">
        <v>15</v>
      </c>
      <c r="B27" s="32">
        <f aca="true" t="shared" si="3" ref="B27:G27">SUM(B19:B26)</f>
        <v>3.154117329999999</v>
      </c>
      <c r="C27" s="32">
        <f t="shared" si="3"/>
        <v>30.537999999999997</v>
      </c>
      <c r="D27" s="32">
        <f t="shared" si="3"/>
        <v>2.5408109999999997</v>
      </c>
      <c r="E27" s="32">
        <f t="shared" si="3"/>
        <v>24.599999999999998</v>
      </c>
      <c r="F27" s="32">
        <f t="shared" si="3"/>
        <v>2.5408109999999997</v>
      </c>
      <c r="G27" s="32">
        <f t="shared" si="3"/>
        <v>24.599999999999998</v>
      </c>
    </row>
    <row r="28" spans="1:7" ht="25.5">
      <c r="A28" s="16" t="s">
        <v>28</v>
      </c>
      <c r="B28" s="52">
        <f>B9+B17+B27</f>
        <v>17.38261733</v>
      </c>
      <c r="C28" s="15"/>
      <c r="D28" s="52">
        <f>D9+D17+D27</f>
        <v>16.769311000000002</v>
      </c>
      <c r="E28" s="15"/>
      <c r="F28" s="52">
        <f>F9+F17+F27</f>
        <v>12.869311</v>
      </c>
      <c r="G28" s="15"/>
    </row>
    <row r="29" spans="1:9" ht="25.5">
      <c r="A29" s="13" t="s">
        <v>29</v>
      </c>
      <c r="B29" s="53">
        <f>C29*B17/$L$18</f>
        <v>1.5492750000000002</v>
      </c>
      <c r="C29" s="31">
        <v>15</v>
      </c>
      <c r="D29" s="53">
        <f>E29*D17/$L$18</f>
        <v>1.5492750000000002</v>
      </c>
      <c r="E29" s="31">
        <v>15</v>
      </c>
      <c r="F29" s="53">
        <f>G29*F17/$L$18</f>
        <v>1.5492750000000002</v>
      </c>
      <c r="G29" s="31">
        <v>15</v>
      </c>
      <c r="I29" s="12"/>
    </row>
    <row r="30" spans="1:7" ht="13.5" thickBot="1">
      <c r="A30" s="23" t="s">
        <v>16</v>
      </c>
      <c r="B30" s="54">
        <f>SUM(B28:B29)</f>
        <v>18.93189233</v>
      </c>
      <c r="C30" s="24"/>
      <c r="D30" s="54">
        <f>SUM(D28:D29)</f>
        <v>18.318586000000003</v>
      </c>
      <c r="E30" s="24"/>
      <c r="F30" s="54">
        <f>SUM(F28:F29)</f>
        <v>14.418586</v>
      </c>
      <c r="G30" s="24"/>
    </row>
    <row r="31" spans="1:7" ht="13.5" thickTop="1">
      <c r="A31" s="8" t="s">
        <v>17</v>
      </c>
      <c r="B31" s="55">
        <f>C31*B30/100</f>
        <v>4.1650163126</v>
      </c>
      <c r="C31" s="22">
        <v>22</v>
      </c>
      <c r="D31" s="55">
        <f>E31*D30/100</f>
        <v>4.030088920000001</v>
      </c>
      <c r="E31" s="22">
        <v>22</v>
      </c>
      <c r="F31" s="55">
        <f>G31*F30/100</f>
        <v>3.1720889199999998</v>
      </c>
      <c r="G31" s="58">
        <v>22</v>
      </c>
    </row>
    <row r="32" spans="1:7" ht="13.5" thickBot="1">
      <c r="A32" s="23" t="s">
        <v>18</v>
      </c>
      <c r="B32" s="56">
        <f>SUM(B30:B31)</f>
        <v>23.0969086426</v>
      </c>
      <c r="C32" s="26"/>
      <c r="D32" s="56">
        <f>SUM(D30:D31)</f>
        <v>22.348674920000004</v>
      </c>
      <c r="E32" s="26"/>
      <c r="F32" s="56">
        <f>SUM(F30:F31)</f>
        <v>17.590674919999998</v>
      </c>
      <c r="G32" s="26"/>
    </row>
    <row r="33" spans="1:7" ht="13.5" thickTop="1">
      <c r="A33" s="25"/>
      <c r="B33" s="25"/>
      <c r="C33" s="25"/>
      <c r="D33" s="25"/>
      <c r="E33" s="25"/>
      <c r="F33" s="25"/>
      <c r="G33" s="25"/>
    </row>
    <row r="34" spans="1:7" ht="12.75">
      <c r="A34" s="27" t="s">
        <v>37</v>
      </c>
      <c r="B34" s="25"/>
      <c r="C34" s="25"/>
      <c r="D34" s="25"/>
      <c r="E34" s="25"/>
      <c r="F34" s="25"/>
      <c r="G34" s="25"/>
    </row>
    <row r="35" ht="12.75">
      <c r="A35" s="28" t="s">
        <v>31</v>
      </c>
    </row>
    <row r="36" ht="12.75">
      <c r="A36" s="28" t="s">
        <v>32</v>
      </c>
    </row>
    <row r="37" ht="12.75">
      <c r="A37" s="28" t="s">
        <v>33</v>
      </c>
    </row>
    <row r="38" ht="12.75">
      <c r="A38" s="28" t="s">
        <v>34</v>
      </c>
    </row>
    <row r="39" ht="12.75">
      <c r="A39" s="28" t="s">
        <v>38</v>
      </c>
    </row>
    <row r="40" ht="12.75">
      <c r="A40" s="28" t="s">
        <v>42</v>
      </c>
    </row>
    <row r="41" ht="12.75">
      <c r="A41" s="28" t="s">
        <v>40</v>
      </c>
    </row>
    <row r="42" ht="12.75">
      <c r="A42" s="29" t="s">
        <v>41</v>
      </c>
    </row>
    <row r="43" ht="12.75">
      <c r="A43" s="29" t="s">
        <v>36</v>
      </c>
    </row>
    <row r="44" ht="12.75">
      <c r="A44" s="29" t="s">
        <v>35</v>
      </c>
    </row>
  </sheetData>
  <sheetProtection sheet="1" objects="1" scenarios="1"/>
  <mergeCells count="1">
    <mergeCell ref="B18:G18"/>
  </mergeCells>
  <printOptions/>
  <pageMargins left="0.75" right="0.41" top="0.92" bottom="0.83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Osuuskuntayrittäjämetsurin urakointihinnan rakenne</dc:title>
  <dc:subject>Esimerkki vuoden 2005 tasossa, euroa/tunti</dc:subject>
  <dc:creator>Juha Valtanen</dc:creator>
  <cp:keywords/>
  <dc:description>Metsuriyrittäjän toimintakäsikirjan 
sivu 26.</dc:description>
  <cp:lastModifiedBy> </cp:lastModifiedBy>
  <cp:lastPrinted>2004-03-25T11:42:53Z</cp:lastPrinted>
  <dcterms:created xsi:type="dcterms:W3CDTF">1996-11-25T12:06:53Z</dcterms:created>
  <dcterms:modified xsi:type="dcterms:W3CDTF">2005-04-01T08:22:24Z</dcterms:modified>
  <cp:category/>
  <cp:version/>
  <cp:contentType/>
  <cp:contentStatus/>
</cp:coreProperties>
</file>