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82CCEAE6-EC31-40B3-B7D6-F25CC02CC306}" xr6:coauthVersionLast="36" xr6:coauthVersionMax="41" xr10:uidLastSave="{00000000-0000-0000-0000-000000000000}"/>
  <bookViews>
    <workbookView xWindow="6120" yWindow="1170" windowWidth="30615" windowHeight="17715" xr2:uid="{00000000-000D-0000-FFFF-FFFF00000000}"/>
  </bookViews>
  <sheets>
    <sheet name="Lastauspaikat" sheetId="1" r:id="rId1"/>
  </sheets>
  <definedNames>
    <definedName name="_xlnm._FilterDatabase" localSheetId="0" hidden="1">Lastauspaikat!$A$1:$AF$80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13" i="1" l="1"/>
  <c r="Q17" i="1"/>
  <c r="Q10" i="1"/>
  <c r="Q8" i="1"/>
  <c r="Q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Raakapuulle varattu terminaalivarasto</t>
        </r>
      </text>
    </comment>
    <comment ref="N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 oma laituri 7.8 m</t>
        </r>
      </text>
    </comment>
    <comment ref="Q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Mitattu kartalta/ilmakuvalta Paikkatietoikkunassa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Mitattu kartalta/ilmakuvasta Paikkatietoikkuna. </t>
        </r>
      </text>
    </comment>
    <comment ref="Q1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Mitattu kartalta/ilmakuvalta Paikkatietoikkuna</t>
        </r>
      </text>
    </comment>
    <comment ref="B2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Vihtakanta=Savonranta</t>
        </r>
      </text>
    </comment>
    <comment ref="Q2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Mitattu kartalta/ilmakuvalta</t>
        </r>
      </text>
    </comment>
    <comment ref="Q2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Mitattu kartalta/ilmakuvalta</t>
        </r>
      </text>
    </comment>
  </commentList>
</comments>
</file>

<file path=xl/sharedStrings.xml><?xml version="1.0" encoding="utf-8"?>
<sst xmlns="http://schemas.openxmlformats.org/spreadsheetml/2006/main" count="1214" uniqueCount="420">
  <si>
    <t>Nimi</t>
  </si>
  <si>
    <t>Tyyppi</t>
  </si>
  <si>
    <t>Sijaintikunta</t>
  </si>
  <si>
    <t>Operaattorit</t>
  </si>
  <si>
    <t>eurefN</t>
  </si>
  <si>
    <t>eurefE</t>
  </si>
  <si>
    <t>Vesisto</t>
  </si>
  <si>
    <t>Linkki</t>
  </si>
  <si>
    <t>Haponlahti</t>
  </si>
  <si>
    <t xml:space="preserve">Yleinen </t>
  </si>
  <si>
    <t>Enonkoski</t>
  </si>
  <si>
    <t>Vuoksi</t>
  </si>
  <si>
    <t>x</t>
  </si>
  <si>
    <t>FIHKO-0020</t>
  </si>
  <si>
    <t>Koverhar</t>
  </si>
  <si>
    <t>Hanko</t>
  </si>
  <si>
    <t>Rannikko</t>
  </si>
  <si>
    <t>http://portofhanko.fi/satamat/</t>
  </si>
  <si>
    <t>Helsinki Vuosaari</t>
  </si>
  <si>
    <t xml:space="preserve">Helsingin Satama Oy </t>
  </si>
  <si>
    <t>Helsinki</t>
  </si>
  <si>
    <t>Peltosalmi</t>
  </si>
  <si>
    <t>Iisalmi</t>
  </si>
  <si>
    <t>FIVKT-0001</t>
  </si>
  <si>
    <t>Yleinen yksityinen</t>
  </si>
  <si>
    <t>Stora Enso Oyj</t>
  </si>
  <si>
    <t>Imatra</t>
  </si>
  <si>
    <t xml:space="preserve">Saimaa Terminals Oy </t>
  </si>
  <si>
    <t>FIINK-0007</t>
  </si>
  <si>
    <t>Inkoo Syväsatama</t>
  </si>
  <si>
    <t>Inkoo Shipping Oy</t>
  </si>
  <si>
    <t>Inkoo</t>
  </si>
  <si>
    <t>FIJOE-0001</t>
  </si>
  <si>
    <t>Joensuu Ukonlahti</t>
  </si>
  <si>
    <t>Yleinen</t>
  </si>
  <si>
    <t>Joensuu</t>
  </si>
  <si>
    <t>http://www.joensuu.fi/satama-ja-sen-ymparisto</t>
  </si>
  <si>
    <t>Retulahti</t>
  </si>
  <si>
    <t>Juuka</t>
  </si>
  <si>
    <t>Savivedenpää</t>
  </si>
  <si>
    <t>Juva</t>
  </si>
  <si>
    <t>FIKAS-0001</t>
  </si>
  <si>
    <t>Kaskinen</t>
  </si>
  <si>
    <t>FIKEM-0002</t>
  </si>
  <si>
    <t>Kemi Veitsiluoto</t>
  </si>
  <si>
    <t>Kemin Satama Oy</t>
  </si>
  <si>
    <t>Kemi</t>
  </si>
  <si>
    <t>FIKIM-0002</t>
  </si>
  <si>
    <t>Kemiö Fröjdböle</t>
  </si>
  <si>
    <t>Yksityinen</t>
  </si>
  <si>
    <t>Kemiönsaari</t>
  </si>
  <si>
    <t>FIKTK-0001</t>
  </si>
  <si>
    <t>HaminaKotka Halla</t>
  </si>
  <si>
    <t>HaminaKotka Satama Oy</t>
  </si>
  <si>
    <t>Kotka</t>
  </si>
  <si>
    <t>FIKTK-0007</t>
  </si>
  <si>
    <t>HaminaKotka Sunila</t>
  </si>
  <si>
    <t>Kuopio</t>
  </si>
  <si>
    <t>FIKUO-0001</t>
  </si>
  <si>
    <t>Kuopio Kumpusaari</t>
  </si>
  <si>
    <t>FIKUO-0002</t>
  </si>
  <si>
    <t>Savon Sellu</t>
  </si>
  <si>
    <t>Powerflute Oy</t>
  </si>
  <si>
    <t>Nerkoo</t>
  </si>
  <si>
    <t>Lapinlahti</t>
  </si>
  <si>
    <t>FIJOU-0002</t>
  </si>
  <si>
    <t>Lappeenranta</t>
  </si>
  <si>
    <t>Honkalahti</t>
  </si>
  <si>
    <t>Honkalahden Laituri Oy</t>
  </si>
  <si>
    <t>FILPP-0004</t>
  </si>
  <si>
    <t>FILPP-0003</t>
  </si>
  <si>
    <t>Kaukas</t>
  </si>
  <si>
    <t>UPM-Kymmene Oyj</t>
  </si>
  <si>
    <t>FIFAR-0001</t>
  </si>
  <si>
    <t>Färjsund</t>
  </si>
  <si>
    <t>Finström</t>
  </si>
  <si>
    <t>FIMER-0001</t>
  </si>
  <si>
    <t>Merikarvia</t>
  </si>
  <si>
    <t xml:space="preserve">Merikarvian kunta </t>
  </si>
  <si>
    <t>http://www.merikarvia.fi/?p=/palvelut/satamat/laivasatama</t>
  </si>
  <si>
    <t>FIRIS-0001</t>
  </si>
  <si>
    <t>Ristiina Pellos</t>
  </si>
  <si>
    <t>Mikkeli</t>
  </si>
  <si>
    <t>Nurmes</t>
  </si>
  <si>
    <t>Nurmeksen saha</t>
  </si>
  <si>
    <t>Binderholz Nordic Oy</t>
  </si>
  <si>
    <t>FIOUL-0001</t>
  </si>
  <si>
    <t xml:space="preserve">Oulu Nuottasaari  </t>
  </si>
  <si>
    <t>Oulun Satama Oy</t>
  </si>
  <si>
    <t>Oulu</t>
  </si>
  <si>
    <t>Houtskär</t>
  </si>
  <si>
    <t>Parainen</t>
  </si>
  <si>
    <t>Nauvo</t>
  </si>
  <si>
    <t>Korppoo</t>
  </si>
  <si>
    <t>FIPRS-0001</t>
  </si>
  <si>
    <t>Pietarsaari</t>
  </si>
  <si>
    <t>http://www.portofpietarsaari.fi/index.php</t>
  </si>
  <si>
    <t xml:space="preserve">Porin Satama Oy </t>
  </si>
  <si>
    <t>Pori</t>
  </si>
  <si>
    <t>http://www.portofpori.fi/</t>
  </si>
  <si>
    <t>FITOK-0001</t>
  </si>
  <si>
    <t>Tolkkinen</t>
  </si>
  <si>
    <t>Haukkoniemi</t>
  </si>
  <si>
    <t>Puumala</t>
  </si>
  <si>
    <t>FIRAU-0002</t>
  </si>
  <si>
    <t>Rauma Kantasatama</t>
  </si>
  <si>
    <t xml:space="preserve">Rauman Satama Oy </t>
  </si>
  <si>
    <t>Rauma</t>
  </si>
  <si>
    <t>http://www.portofrauma.com/</t>
  </si>
  <si>
    <t>FIRAU-0005</t>
  </si>
  <si>
    <t>Metsä Fibre</t>
  </si>
  <si>
    <t>Kivisalmi</t>
  </si>
  <si>
    <t>Rääkkylä</t>
  </si>
  <si>
    <t>FISAL-0001</t>
  </si>
  <si>
    <t>Salo</t>
  </si>
  <si>
    <t>http://www.saloseaport.fi/</t>
  </si>
  <si>
    <t>FISVL-0001</t>
  </si>
  <si>
    <t>Savonlinnan kaupunki</t>
  </si>
  <si>
    <t>Savonlinna</t>
  </si>
  <si>
    <t>http://www.savonlinna.fi/asukas/kadut_ja_liikenne/satamat/syvasatama</t>
  </si>
  <si>
    <t>Metsä Wood Punkaharju</t>
  </si>
  <si>
    <t>Metsä Wood</t>
  </si>
  <si>
    <t>Vihtakanta</t>
  </si>
  <si>
    <t>Schauman</t>
  </si>
  <si>
    <t>FIVRK-0001</t>
  </si>
  <si>
    <t>Varkaus Akonniemi</t>
  </si>
  <si>
    <t>Varkauden kaupunki</t>
  </si>
  <si>
    <t>Varkaus</t>
  </si>
  <si>
    <t>FIVRK-0003</t>
  </si>
  <si>
    <t>Varkaus Taipale</t>
  </si>
  <si>
    <t>FIVRK-0002</t>
  </si>
  <si>
    <t xml:space="preserve">Kosulanniemi </t>
  </si>
  <si>
    <t>Puhos</t>
  </si>
  <si>
    <t>Kitee</t>
  </si>
  <si>
    <t>Lastaus</t>
  </si>
  <si>
    <t>Purku</t>
  </si>
  <si>
    <t>Koodi</t>
  </si>
  <si>
    <t>Lastaus ja purku</t>
  </si>
  <si>
    <t>https://www.portofhelsinki.fi/tavaraliikenne-ja-alukset/vuosaaren-satama</t>
  </si>
  <si>
    <t>http://www.sterm.fi/FI/Toimipisteet/</t>
  </si>
  <si>
    <t>https://www.inkooshipping.fi/</t>
  </si>
  <si>
    <t>https://kaskinen.fi/fi/tyo-ja-yrittaminen/kuntakonserni/kaskisten-satama</t>
  </si>
  <si>
    <t>https://www.keminsatama.fi/satama/veitsiluoto/</t>
  </si>
  <si>
    <t>SP Minerals Oy</t>
  </si>
  <si>
    <t>http://www.haminakotka.com/fi/tietoa-satamasta/satamanosat/halla</t>
  </si>
  <si>
    <t>http://www.haminakotka.com/fi/tietoa-satamasta/satamanosat/sunila</t>
  </si>
  <si>
    <t>https://www.kuopio.fi/rahtisatamat</t>
  </si>
  <si>
    <t>https://ouluport.com/satamat/nuottasaari-2/</t>
  </si>
  <si>
    <t>Herman Andersson Oy</t>
  </si>
  <si>
    <t>Euroports Pietarsaari Oy Ab</t>
  </si>
  <si>
    <t>Pori Mäntyluoto</t>
  </si>
  <si>
    <t>Oy Hacklin Ltd</t>
  </si>
  <si>
    <t>Euroports Rauma Oy</t>
  </si>
  <si>
    <t>http://www.varkaus.fi/asuminen-ja-ymp%C3%A4rist%C3%B6/kaupunkiymp%C3%A4rist%C3%B6/liikenne/vesiliikenne/rahtisatamat</t>
  </si>
  <si>
    <t xml:space="preserve">Dragsfjärd </t>
  </si>
  <si>
    <t>Taalintehdas</t>
  </si>
  <si>
    <t>Porvoo</t>
  </si>
  <si>
    <t>Turku</t>
  </si>
  <si>
    <t>http://www.portoftolkkinen.fi/</t>
  </si>
  <si>
    <t>https://www.portofturku.fi/</t>
  </si>
  <si>
    <t>Kirkkonummi</t>
  </si>
  <si>
    <t>Oy Kantvik Shipping Ltd</t>
  </si>
  <si>
    <t>https://www.portofhelsinki.fi/tavaraliikenne-ja-alukset/kantvikin-satama</t>
  </si>
  <si>
    <t>Koordinaattipisteen_tarkkuus</t>
  </si>
  <si>
    <t>tarkka</t>
  </si>
  <si>
    <t>alueella, epätarkka</t>
  </si>
  <si>
    <t>alueella</t>
  </si>
  <si>
    <t>Joensuun Laivaus Oy</t>
  </si>
  <si>
    <t>alueellla</t>
  </si>
  <si>
    <t>Inkoo Shipping</t>
  </si>
  <si>
    <t>Saimaa Terminals</t>
  </si>
  <si>
    <t>Kemin Satama</t>
  </si>
  <si>
    <t>Steveco Oy</t>
  </si>
  <si>
    <t>RP Group Oy</t>
  </si>
  <si>
    <t>Merikarvian kunta</t>
  </si>
  <si>
    <t>Port of Pori</t>
  </si>
  <si>
    <t>Port of Tolkkinen</t>
  </si>
  <si>
    <t>Uittotie Juuka</t>
  </si>
  <si>
    <t>Luotsintie 27 Kuopio</t>
  </si>
  <si>
    <t>Satamatie 4 Joensuu</t>
  </si>
  <si>
    <t>Selluntie 142 Kuopio</t>
  </si>
  <si>
    <t>Rantalankatu 4 Varkaus</t>
  </si>
  <si>
    <t>Tappuvirrantie 513 Savonlinna</t>
  </si>
  <si>
    <t>Maaralantie 258 Juva</t>
  </si>
  <si>
    <t>Viitalammentie 153 Puumala</t>
  </si>
  <si>
    <t>Syväsaarentie 194 Puumala</t>
  </si>
  <si>
    <t>Sahanportti 1 Nurmes</t>
  </si>
  <si>
    <t>Ensonrannantie 130 Imatra</t>
  </si>
  <si>
    <t>Satamatie 29 Kemi</t>
  </si>
  <si>
    <t>Vanhalahdentie 12 Lapinlahti</t>
  </si>
  <si>
    <t>Haukilahdentie 23 Lappeenranta</t>
  </si>
  <si>
    <t>Saimaantie 72 Lappeenranta</t>
  </si>
  <si>
    <t>Alatehtaantie 198 Lappeenranta</t>
  </si>
  <si>
    <t>Satamatie 35 Merikarvia</t>
  </si>
  <si>
    <t>Karsikkoniementie 159 Mikkeli</t>
  </si>
  <si>
    <t>Maanpääntie 11 Rauma</t>
  </si>
  <si>
    <t>Rantatie 1 Parainen</t>
  </si>
  <si>
    <t>FIKNT-0001</t>
  </si>
  <si>
    <t>Väylävirasto</t>
  </si>
  <si>
    <t>Järvi-Suomen Uittoyhdistys</t>
  </si>
  <si>
    <t>Sahatie 9 Iisalmi</t>
  </si>
  <si>
    <t>Perkaus Oy</t>
  </si>
  <si>
    <t xml:space="preserve">Pihlajalahti </t>
  </si>
  <si>
    <t>Matkolahti</t>
  </si>
  <si>
    <t>Akkalansaari</t>
  </si>
  <si>
    <t xml:space="preserve">Järvi-Suomen Uittoyhdistys </t>
  </si>
  <si>
    <t>Matkolahdentie 144 Enonkoski</t>
  </si>
  <si>
    <t>Ravilahti</t>
  </si>
  <si>
    <t>Pielavesi</t>
  </si>
  <si>
    <t>Ravilahdentie 80 Pielavesi</t>
  </si>
  <si>
    <t>Levälahti</t>
  </si>
  <si>
    <t>Jouhisenniemi</t>
  </si>
  <si>
    <t>Tervo</t>
  </si>
  <si>
    <t>Kiuruvedentie 1269 Pielavesi</t>
  </si>
  <si>
    <t>Jouhisenniementie 89 Tervo</t>
  </si>
  <si>
    <t>Harinkaa</t>
  </si>
  <si>
    <t>Vesanto</t>
  </si>
  <si>
    <t>Harinkaantie 926 Vesanto</t>
  </si>
  <si>
    <t>Kymönkoski</t>
  </si>
  <si>
    <t>Viitasaari</t>
  </si>
  <si>
    <t>Hanhiniementie 63 Viitasaari</t>
  </si>
  <si>
    <t>Iponlahti</t>
  </si>
  <si>
    <t>Kokkolantie 537 Viitasaari</t>
  </si>
  <si>
    <t>Ridanniemi</t>
  </si>
  <si>
    <t>Naurismaantie 20 Viitasaari</t>
  </si>
  <si>
    <t>Kuhjonlahti</t>
  </si>
  <si>
    <t>Konnevesi</t>
  </si>
  <si>
    <t>Vesannontie 394 Konnevesi</t>
  </si>
  <si>
    <t>Lintulahti</t>
  </si>
  <si>
    <t>Haapakoski</t>
  </si>
  <si>
    <t>Jyväskylä</t>
  </si>
  <si>
    <t>Rutalahti</t>
  </si>
  <si>
    <t>Varvintie 56 Joutsa</t>
  </si>
  <si>
    <t>Iloniemi</t>
  </si>
  <si>
    <t>Iloniementie 282 Jyväskylä</t>
  </si>
  <si>
    <t>Pytynpohja</t>
  </si>
  <si>
    <t>Luhanka</t>
  </si>
  <si>
    <t>Pytynpohjantie 81 Luhanka</t>
  </si>
  <si>
    <t>Karklahti</t>
  </si>
  <si>
    <t>Kuhmoinen</t>
  </si>
  <si>
    <t>Nelostie 1029 Kuhmoinen</t>
  </si>
  <si>
    <t>Maakeski</t>
  </si>
  <si>
    <t>Padasjoki</t>
  </si>
  <si>
    <t>ei</t>
  </si>
  <si>
    <t>Kuopion kaupunki/Taisto Auvinen</t>
  </si>
  <si>
    <t>Taisto Auvinen</t>
  </si>
  <si>
    <t>Stora Enso Oyj, Metsä</t>
  </si>
  <si>
    <t>Seaport Logistics SL Oy</t>
  </si>
  <si>
    <t>Marjatankatu 5 33580 Tampere</t>
  </si>
  <si>
    <t>Metsä Fibre Lappeenrannan saha</t>
  </si>
  <si>
    <t>MetsäGroup</t>
  </si>
  <si>
    <t>Metsä Fibre Joutseno</t>
  </si>
  <si>
    <t>Metsä Fibre Rauma</t>
  </si>
  <si>
    <t>Osoite_Lahin_osoite</t>
  </si>
  <si>
    <t>Kymijoki</t>
  </si>
  <si>
    <t>FIPOR-0001</t>
  </si>
  <si>
    <t>Merisatamantie 4 Pori</t>
  </si>
  <si>
    <t>Sulkavantie 726 Savonlinna</t>
  </si>
  <si>
    <t xml:space="preserve">FIDLS-0001 </t>
  </si>
  <si>
    <t>rahdinkuljettaja</t>
  </si>
  <si>
    <t xml:space="preserve">Saimaan Satamat Oy </t>
  </si>
  <si>
    <t>Väylävirasto Sisävesiväylät-yksikkö</t>
  </si>
  <si>
    <t>Uimarannantie 56 Padasjoki</t>
  </si>
  <si>
    <t>Saimaan Satamat</t>
  </si>
  <si>
    <t>UPM-Metsä</t>
  </si>
  <si>
    <t>Szepaniak Oy</t>
  </si>
  <si>
    <t>Asfaltoitu terminaalikenttä  sekä osa laiturialuetta käytettävissä raakapuun säilytykseen.</t>
  </si>
  <si>
    <t>Pietarsaaren Satama Oy</t>
  </si>
  <si>
    <t>on</t>
  </si>
  <si>
    <t>2018: noin 250.000 m3 tuonti ja vienti yhteensä</t>
  </si>
  <si>
    <t>Pietarsaaren satama Oy</t>
  </si>
  <si>
    <t>Kuopion kaupunki</t>
  </si>
  <si>
    <t>Taalintehtaantie 679 Taalintehdas Kemiö</t>
  </si>
  <si>
    <t>Vuohisaaren syväsatama</t>
  </si>
  <si>
    <t>Lastaus_purkukalusto</t>
  </si>
  <si>
    <t>Ei tarjolla</t>
  </si>
  <si>
    <t>Syväväylä</t>
  </si>
  <si>
    <t>&gt;5000</t>
  </si>
  <si>
    <t>Asfaltointi</t>
  </si>
  <si>
    <t xml:space="preserve">Sorapohja </t>
  </si>
  <si>
    <t>Kaluston_sailytysmahdollisuus</t>
  </si>
  <si>
    <t>Lapiajomahdollisuus</t>
  </si>
  <si>
    <t>Ymparivuotinen_kuormausmahdollisuus</t>
  </si>
  <si>
    <t>Talvikunnossapito</t>
  </si>
  <si>
    <t>Valaistus</t>
  </si>
  <si>
    <t>Ympärivuotinen</t>
  </si>
  <si>
    <t>Jatkuvasti</t>
  </si>
  <si>
    <t>1000-5000</t>
  </si>
  <si>
    <t>Prima Logistics Oy</t>
  </si>
  <si>
    <t>Erillinen terminaalioperaattori</t>
  </si>
  <si>
    <t>Saaristotie 377 Lapinlahti</t>
  </si>
  <si>
    <t>Satunnainen</t>
  </si>
  <si>
    <t>Järvi-Suomen Uittoyhdistys, toiminnot: Väylävirasto</t>
  </si>
  <si>
    <t>Turun satama</t>
  </si>
  <si>
    <t>Turun Satama Oy</t>
  </si>
  <si>
    <t>Turku, satama-alue</t>
  </si>
  <si>
    <t>0-500</t>
  </si>
  <si>
    <t>MetsäFibre Oy, Joutsenon tehdas</t>
  </si>
  <si>
    <t>Vain Saimaan sisäistä liikennettä, ISPS valmius. Vain pyöreän puun vastaanottoa. Alusten tankkaus laiturissa kielletty.</t>
  </si>
  <si>
    <t>Sokeritehtaantie 20 ja Strömsbyntie 123 Kantvik</t>
  </si>
  <si>
    <t>Kaksi satamarakennetta, kolme laituria. Myös muuta jatkuvaa laivaliikennettä.</t>
  </si>
  <si>
    <t>Pietarsaaren satama</t>
  </si>
  <si>
    <t>&gt;5000 m³</t>
  </si>
  <si>
    <t>Hallinnoijaorganisaatio</t>
  </si>
  <si>
    <t>ei ole/määrittämätön</t>
  </si>
  <si>
    <t>Rauman Satama Oy</t>
  </si>
  <si>
    <t>0-500 m³</t>
  </si>
  <si>
    <t>Kausiluonteinen</t>
  </si>
  <si>
    <t>MetsäFibre</t>
  </si>
  <si>
    <t>Tarvittaessa</t>
  </si>
  <si>
    <t>Kulkusyvyys_m</t>
  </si>
  <si>
    <t>Kaskisten Satama Oy</t>
  </si>
  <si>
    <t>FIHEL-0027-30</t>
  </si>
  <si>
    <t xml:space="preserve">&gt;5000 </t>
  </si>
  <si>
    <t>Oy Kaskisten Satama</t>
  </si>
  <si>
    <t>Revisol Oy, BBLogistics Oy, Silva Shipping Oy</t>
  </si>
  <si>
    <t>Säilytyksestä satamassa alle 4 vko veloituksetta/m2</t>
  </si>
  <si>
    <t>Hangon Satama - Hangö Hamn Oy Ab</t>
  </si>
  <si>
    <t>Ei erikseen määritettyä aluetta puutavaralle</t>
  </si>
  <si>
    <t>Lähialueella useita operaattoreita, ei määritetty</t>
  </si>
  <si>
    <t>Lastauslaituri</t>
  </si>
  <si>
    <t>VL1</t>
  </si>
  <si>
    <t>VL2</t>
  </si>
  <si>
    <t>VL3</t>
  </si>
  <si>
    <t>VL4</t>
  </si>
  <si>
    <t>Luiskalastauspaikka</t>
  </si>
  <si>
    <t>Syväväylä satama</t>
  </si>
  <si>
    <t>Vl2</t>
  </si>
  <si>
    <t>VL1 tai VL2</t>
  </si>
  <si>
    <t>x, huoltomahdollisuus</t>
  </si>
  <si>
    <t>Talvisatama. Maksimi kertakuorma laivalla on 16000 m³. Kastelu tukkipuulle mahdollinen. Haketustoimintaa satamassa.  Noin 25000 m³ vuosittain raakapuuta, kasvamaan päin.</t>
  </si>
  <si>
    <t>rahdinkuljettaja (Idäntie Ky)</t>
  </si>
  <si>
    <t>ei ole</t>
  </si>
  <si>
    <t>Satamatie 91 Kemiönsaari</t>
  </si>
  <si>
    <t>Idäntie Ky (aluskuljetusvarustamo)</t>
  </si>
  <si>
    <t>Kittuis</t>
  </si>
  <si>
    <t>Houtskarintie 2 Parainen</t>
  </si>
  <si>
    <t>Heisalantie 2 Parainen</t>
  </si>
  <si>
    <t>Heisala (pohjoinen)</t>
  </si>
  <si>
    <t>Heisala (läntinen)</t>
  </si>
  <si>
    <t>Västerängintie 221 Parainen</t>
  </si>
  <si>
    <t>Pärnäs</t>
  </si>
  <si>
    <t>Saaristotie 5872 Parainen</t>
  </si>
  <si>
    <t>Saverkeit</t>
  </si>
  <si>
    <t>Saverkeitintie 181 Parainen</t>
  </si>
  <si>
    <t>Mjösund</t>
  </si>
  <si>
    <t>Keramia Oy</t>
  </si>
  <si>
    <t>Santasaarentie 64 Kemiönsaari</t>
  </si>
  <si>
    <t>Ekhamn</t>
  </si>
  <si>
    <t>Jonkin verran</t>
  </si>
  <si>
    <t>Vattkast</t>
  </si>
  <si>
    <t>Wattkastintie 48 Parainen</t>
  </si>
  <si>
    <t>Neituri</t>
  </si>
  <si>
    <t>Kanava</t>
  </si>
  <si>
    <t>Kanavanranta 19 Konnevesi</t>
  </si>
  <si>
    <t xml:space="preserve">Ahkiolahti </t>
  </si>
  <si>
    <t>Kumpusaarentie 6 Kuopio</t>
  </si>
  <si>
    <t>Elementtilaituri</t>
  </si>
  <si>
    <t xml:space="preserve">5000-7000 </t>
  </si>
  <si>
    <t>Kuopio Kumpusaari_2</t>
  </si>
  <si>
    <t>Kausiluontoinen</t>
  </si>
  <si>
    <t>Laiturille mahtuu kahden laivakuorman verran raakapuuta.</t>
  </si>
  <si>
    <t xml:space="preserve">Savonlinnan satamatoimi </t>
  </si>
  <si>
    <t>Tolkkisten satama (Prima Logistics Oy)</t>
  </si>
  <si>
    <t>Strömsängsvägen 72 Finström</t>
  </si>
  <si>
    <t>Satamatie 454 Inkoo</t>
  </si>
  <si>
    <t>Vuohisaaren tie 5 Savonlinna</t>
  </si>
  <si>
    <t>Merikulmantie 917 Salo</t>
  </si>
  <si>
    <t>Satamakatu 78 Varkaus</t>
  </si>
  <si>
    <t>Oravisalontie 598 Rääkkylä</t>
  </si>
  <si>
    <t>Koverharintie 303 Lappohja</t>
  </si>
  <si>
    <t>Metsäsaimaankatu 5 Lappeenranta</t>
  </si>
  <si>
    <t>Tehtaantie 18 Punkaharju</t>
  </si>
  <si>
    <t>Oriniementie 775 Savonlinna</t>
  </si>
  <si>
    <t>Kanavanranta Varkaus</t>
  </si>
  <si>
    <t>Gatehouse, Komentosilta 1 Helsinki</t>
  </si>
  <si>
    <t>Kalasatamantie 30 Kaskinen</t>
  </si>
  <si>
    <t>Halla Kotka</t>
  </si>
  <si>
    <t>Sunila Kotka</t>
  </si>
  <si>
    <t>Nuottasaari Oulu</t>
  </si>
  <si>
    <t>Alholmintie 80 Pietarsaari</t>
  </si>
  <si>
    <t>Hakunintie 19 Rauma</t>
  </si>
  <si>
    <t>Tolkkisten satamatie 9 Tolkkinen</t>
  </si>
  <si>
    <t>Teollisuustie 27 Kitee</t>
  </si>
  <si>
    <t>Joensuun Laivaus Oy, rahdinkuljettaja</t>
  </si>
  <si>
    <t>rahdinkuljettaja, Joensuun Laivaus Oy</t>
  </si>
  <si>
    <t>Joutsa</t>
  </si>
  <si>
    <t>Äänekoski</t>
  </si>
  <si>
    <t>Maavarasto_ha</t>
  </si>
  <si>
    <t>Rautalampi</t>
  </si>
  <si>
    <t>Luiskalastaus/purku</t>
  </si>
  <si>
    <t>N/A</t>
  </si>
  <si>
    <t>Väylä ei sovellu matalalle vedelle eli loppukesästä ei mahdollista käyttää. Ei juuri laiturivarastotilaa.</t>
  </si>
  <si>
    <t>Laiturille mahtuu vain yksi alus kerrallaan.</t>
  </si>
  <si>
    <t>Rakenteilla 5,5 ha lisää varastoaluetta raakapuulle. Mahdollisesti uusi raakapuun lastauslaituri.</t>
  </si>
  <si>
    <t>2 laituria puu- ja tuotelaiturit.</t>
  </si>
  <si>
    <t>Liimattala Syväsaari</t>
  </si>
  <si>
    <t>Tarkennus</t>
  </si>
  <si>
    <t>Laituripaikat</t>
  </si>
  <si>
    <t>Kantvik</t>
  </si>
  <si>
    <t>Lisatietoja</t>
  </si>
  <si>
    <t>Vaylaluokka</t>
  </si>
  <si>
    <t>Laiturivarasto_m3</t>
  </si>
  <si>
    <t>Maavarasto_m3</t>
  </si>
  <si>
    <t>Lapikulkeva_puuvirta_vuodessa_m3</t>
  </si>
  <si>
    <t>Hallinnoiva_Operoiva_Organisaatio</t>
  </si>
  <si>
    <t>FITKU</t>
  </si>
  <si>
    <t xml:space="preserve">rahdinkuljettaja (Idäntie Ky) </t>
  </si>
  <si>
    <t>rahdinkuljettaja (Mopro Oy, Fin-Terpuu Oy)</t>
  </si>
  <si>
    <t>Rauma Shipping, Meriaura, Silva Shipping</t>
  </si>
  <si>
    <t>rahdinkuljettaja, erill. terminaalioperaattori (mm. Turku Stevedoring Oy, Finnsteve Oy, Stevena Oy)</t>
  </si>
  <si>
    <t>epätarkka</t>
  </si>
  <si>
    <t>tarkka, alueella</t>
  </si>
  <si>
    <t xml:space="preserve">Kausiluonteinen </t>
  </si>
  <si>
    <t>Kaytto</t>
  </si>
  <si>
    <t>Teollisuuslaituri</t>
  </si>
  <si>
    <t>Laitureiden ja varastokenttien käyttö eri lastien käsittelyyn arvioidaan tapauskohtaisesti. Hangon Satama investoi ja kehitää parhaillaan Koverharin satamaa palvelemaan tulevaisuuden tavaravirtojen tarpeita.</t>
  </si>
  <si>
    <t>Maksimi kertakuorma hinaaja-lauttayhdistelmällä on 5900 m³. Avovesiajan satama. Kastelu tukkipuulle mahdollinen, sinertymisen esto. Haketustoimintaa satamassa. Talvijäädytys. Talvisatamamahdollisuus.</t>
  </si>
  <si>
    <t>6.4 ja 10</t>
  </si>
  <si>
    <t>9 ja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</si>
</sst>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83838"/>
      <name val="Calibri"/>
      <family val="2"/>
      <scheme val="minor"/>
    </font>
    <font>
      <sz val="11"/>
      <color rgb="FF36353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B2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7" fillId="0" borderId="0" xfId="1" applyFont="1" applyFill="1"/>
    <xf numFmtId="14" fontId="0" fillId="0" borderId="0" xfId="0" applyNumberFormat="1" applyFill="1"/>
    <xf numFmtId="0" fontId="12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3">
    <cellStyle name="Hyperlink" xfId="1" builtinId="8"/>
    <cellStyle name="Normaali 2" xfId="2" xr:uid="{00000000-0005-0000-0000-000001000000}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DC543681-BA0F-40B9-875B-C1AA4C7A1F49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necta.fi/kartat/60.478949,26.975287?address=Halla%2C+48930+KOTK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"/>
  <sheetViews>
    <sheetView tabSelected="1" zoomScale="92" zoomScaleNormal="92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H86" sqref="H86"/>
    </sheetView>
  </sheetViews>
  <sheetFormatPr defaultRowHeight="15" x14ac:dyDescent="0.25"/>
  <cols>
    <col min="1" max="1" width="13.42578125" bestFit="1" customWidth="1"/>
    <col min="2" max="2" width="21.42578125" customWidth="1"/>
    <col min="3" max="3" width="16.42578125" customWidth="1"/>
    <col min="4" max="4" width="29.85546875" customWidth="1"/>
    <col min="5" max="5" width="32" style="6" customWidth="1"/>
    <col min="6" max="6" width="15.5703125" customWidth="1"/>
    <col min="8" max="8" width="20.85546875" customWidth="1"/>
    <col min="9" max="9" width="18.140625" style="6" bestFit="1" customWidth="1"/>
    <col min="10" max="10" width="39.140625" customWidth="1"/>
    <col min="11" max="12" width="20.85546875" customWidth="1"/>
    <col min="13" max="13" width="13.7109375" style="6" bestFit="1" customWidth="1"/>
    <col min="14" max="14" width="20.85546875" customWidth="1"/>
    <col min="15" max="15" width="20.85546875" style="6" customWidth="1"/>
    <col min="16" max="16" width="20.85546875" style="24" customWidth="1"/>
    <col min="17" max="17" width="20.85546875" style="20" customWidth="1"/>
    <col min="18" max="18" width="20.85546875" style="24" customWidth="1"/>
    <col min="19" max="20" width="20.85546875" style="27" customWidth="1"/>
    <col min="21" max="21" width="30.140625" style="27" customWidth="1"/>
    <col min="22" max="25" width="20.85546875" style="27" customWidth="1"/>
    <col min="26" max="26" width="20.140625" customWidth="1"/>
    <col min="27" max="27" width="35.42578125" style="24" customWidth="1"/>
    <col min="28" max="28" width="41.28515625" customWidth="1"/>
    <col min="29" max="29" width="37.28515625" bestFit="1" customWidth="1"/>
    <col min="30" max="31" width="16.5703125" style="3" customWidth="1"/>
    <col min="32" max="32" width="25.7109375" style="3" bestFit="1" customWidth="1"/>
  </cols>
  <sheetData>
    <row r="1" spans="1:32" s="1" customFormat="1" ht="18" customHeight="1" x14ac:dyDescent="0.25">
      <c r="A1" s="1" t="s">
        <v>136</v>
      </c>
      <c r="B1" s="1" t="s">
        <v>0</v>
      </c>
      <c r="C1" s="1" t="s">
        <v>1</v>
      </c>
      <c r="D1" s="1" t="s">
        <v>303</v>
      </c>
      <c r="E1" s="1" t="s">
        <v>405</v>
      </c>
      <c r="F1" s="1" t="s">
        <v>2</v>
      </c>
      <c r="G1" s="1" t="s">
        <v>6</v>
      </c>
      <c r="H1" s="1" t="s">
        <v>1</v>
      </c>
      <c r="I1" s="1" t="s">
        <v>397</v>
      </c>
      <c r="J1" s="1" t="s">
        <v>3</v>
      </c>
      <c r="K1" s="1" t="s">
        <v>274</v>
      </c>
      <c r="L1" s="1" t="s">
        <v>414</v>
      </c>
      <c r="M1" s="1" t="s">
        <v>401</v>
      </c>
      <c r="N1" s="1" t="s">
        <v>310</v>
      </c>
      <c r="O1" s="1" t="s">
        <v>398</v>
      </c>
      <c r="P1" s="28" t="s">
        <v>402</v>
      </c>
      <c r="Q1" s="29" t="s">
        <v>388</v>
      </c>
      <c r="R1" s="30" t="s">
        <v>403</v>
      </c>
      <c r="S1" s="29" t="s">
        <v>278</v>
      </c>
      <c r="T1" s="29" t="s">
        <v>279</v>
      </c>
      <c r="U1" s="29" t="s">
        <v>281</v>
      </c>
      <c r="V1" s="29" t="s">
        <v>280</v>
      </c>
      <c r="W1" s="31" t="s">
        <v>282</v>
      </c>
      <c r="X1" s="29" t="s">
        <v>283</v>
      </c>
      <c r="Y1" s="29" t="s">
        <v>284</v>
      </c>
      <c r="Z1" s="1" t="s">
        <v>400</v>
      </c>
      <c r="AA1" s="30" t="s">
        <v>404</v>
      </c>
      <c r="AB1" s="1" t="s">
        <v>7</v>
      </c>
      <c r="AC1" s="1" t="s">
        <v>253</v>
      </c>
      <c r="AD1" s="1" t="s">
        <v>4</v>
      </c>
      <c r="AE1" s="1" t="s">
        <v>5</v>
      </c>
      <c r="AF1" s="1" t="s">
        <v>163</v>
      </c>
    </row>
    <row r="2" spans="1:32" s="7" customFormat="1" ht="15.6" customHeight="1" x14ac:dyDescent="0.25">
      <c r="A2" s="7" t="s">
        <v>73</v>
      </c>
      <c r="B2" s="7" t="s">
        <v>74</v>
      </c>
      <c r="C2" s="7" t="s">
        <v>49</v>
      </c>
      <c r="F2" s="7" t="s">
        <v>75</v>
      </c>
      <c r="G2" s="7" t="s">
        <v>16</v>
      </c>
      <c r="H2" s="7" t="s">
        <v>137</v>
      </c>
      <c r="M2" s="7" t="s">
        <v>322</v>
      </c>
      <c r="N2" s="7">
        <v>5.2</v>
      </c>
      <c r="O2" s="7">
        <v>1</v>
      </c>
      <c r="P2" s="21"/>
      <c r="Q2" s="11"/>
      <c r="R2" s="21"/>
      <c r="S2" s="25"/>
      <c r="T2" s="25"/>
      <c r="U2" s="25"/>
      <c r="V2" s="25"/>
      <c r="W2" s="25"/>
      <c r="X2" s="25"/>
      <c r="Y2" s="25"/>
      <c r="AA2" s="21"/>
      <c r="AC2" s="7" t="s">
        <v>364</v>
      </c>
      <c r="AD2" s="7">
        <v>6697134.75</v>
      </c>
      <c r="AE2" s="7">
        <v>113580.35000610301</v>
      </c>
      <c r="AF2" s="7" t="s">
        <v>164</v>
      </c>
    </row>
    <row r="3" spans="1:32" s="7" customFormat="1" x14ac:dyDescent="0.25">
      <c r="A3" s="7" t="s">
        <v>28</v>
      </c>
      <c r="B3" s="7" t="s">
        <v>29</v>
      </c>
      <c r="C3" s="7" t="s">
        <v>24</v>
      </c>
      <c r="D3" s="7" t="s">
        <v>30</v>
      </c>
      <c r="E3" s="7" t="s">
        <v>169</v>
      </c>
      <c r="F3" s="7" t="s">
        <v>31</v>
      </c>
      <c r="G3" s="7" t="s">
        <v>16</v>
      </c>
      <c r="H3" s="7" t="s">
        <v>137</v>
      </c>
      <c r="J3" s="7" t="s">
        <v>30</v>
      </c>
      <c r="M3" s="7" t="s">
        <v>321</v>
      </c>
      <c r="N3" s="7">
        <v>13</v>
      </c>
      <c r="P3" s="21"/>
      <c r="Q3" s="11">
        <v>0.6</v>
      </c>
      <c r="R3" s="21"/>
      <c r="S3" s="25"/>
      <c r="T3" s="25"/>
      <c r="U3" s="25"/>
      <c r="V3" s="25"/>
      <c r="W3" s="25"/>
      <c r="X3" s="25"/>
      <c r="Y3" s="25"/>
      <c r="AA3" s="21"/>
      <c r="AB3" s="7" t="s">
        <v>140</v>
      </c>
      <c r="AC3" s="7" t="s">
        <v>365</v>
      </c>
      <c r="AD3" s="7">
        <v>6657188</v>
      </c>
      <c r="AE3" s="7">
        <v>328727</v>
      </c>
      <c r="AF3" s="7" t="s">
        <v>164</v>
      </c>
    </row>
    <row r="4" spans="1:32" s="7" customFormat="1" x14ac:dyDescent="0.25">
      <c r="A4" s="7" t="s">
        <v>47</v>
      </c>
      <c r="B4" s="7" t="s">
        <v>48</v>
      </c>
      <c r="C4" s="7" t="s">
        <v>49</v>
      </c>
      <c r="D4" s="7" t="s">
        <v>143</v>
      </c>
      <c r="E4" s="7" t="s">
        <v>334</v>
      </c>
      <c r="F4" s="7" t="s">
        <v>50</v>
      </c>
      <c r="G4" s="7" t="s">
        <v>16</v>
      </c>
      <c r="H4" s="7" t="s">
        <v>134</v>
      </c>
      <c r="I4" s="7" t="s">
        <v>320</v>
      </c>
      <c r="J4" s="7" t="s">
        <v>407</v>
      </c>
      <c r="K4" s="7" t="s">
        <v>275</v>
      </c>
      <c r="L4" s="7" t="s">
        <v>291</v>
      </c>
      <c r="M4" s="7" t="s">
        <v>322</v>
      </c>
      <c r="N4" s="7">
        <v>4.2</v>
      </c>
      <c r="O4" s="7">
        <v>1</v>
      </c>
      <c r="P4" s="21"/>
      <c r="Q4" s="11" t="s">
        <v>332</v>
      </c>
      <c r="R4" s="21" t="s">
        <v>332</v>
      </c>
      <c r="S4" s="25"/>
      <c r="T4" s="25" t="s">
        <v>12</v>
      </c>
      <c r="U4" s="25"/>
      <c r="V4" s="25"/>
      <c r="W4" s="25"/>
      <c r="X4" s="25"/>
      <c r="Y4" s="25"/>
      <c r="AA4" s="21"/>
      <c r="AC4" s="7" t="s">
        <v>333</v>
      </c>
      <c r="AD4" s="7">
        <v>6676371</v>
      </c>
      <c r="AE4" s="7">
        <v>256386</v>
      </c>
      <c r="AF4" s="7" t="s">
        <v>164</v>
      </c>
    </row>
    <row r="5" spans="1:32" s="7" customFormat="1" x14ac:dyDescent="0.25">
      <c r="B5" s="7" t="s">
        <v>93</v>
      </c>
      <c r="F5" s="7" t="s">
        <v>91</v>
      </c>
      <c r="G5" s="7" t="s">
        <v>16</v>
      </c>
      <c r="H5" s="7" t="s">
        <v>134</v>
      </c>
      <c r="P5" s="21"/>
      <c r="Q5" s="11"/>
      <c r="R5" s="21"/>
      <c r="S5" s="25"/>
      <c r="T5" s="25"/>
      <c r="U5" s="25"/>
      <c r="V5" s="25"/>
      <c r="W5" s="25"/>
      <c r="X5" s="25"/>
      <c r="Y5" s="25"/>
      <c r="AA5" s="21"/>
      <c r="AC5" s="7" t="s">
        <v>248</v>
      </c>
      <c r="AD5" s="7">
        <v>6681991</v>
      </c>
      <c r="AE5" s="7">
        <v>197128</v>
      </c>
      <c r="AF5" s="7" t="s">
        <v>166</v>
      </c>
    </row>
    <row r="6" spans="1:32" s="7" customFormat="1" x14ac:dyDescent="0.25">
      <c r="B6" s="7" t="s">
        <v>90</v>
      </c>
      <c r="F6" s="7" t="s">
        <v>91</v>
      </c>
      <c r="G6" s="7" t="s">
        <v>16</v>
      </c>
      <c r="H6" s="7" t="s">
        <v>134</v>
      </c>
      <c r="P6" s="21"/>
      <c r="Q6" s="11"/>
      <c r="R6" s="21"/>
      <c r="S6" s="25"/>
      <c r="T6" s="25"/>
      <c r="U6" s="25"/>
      <c r="V6" s="25"/>
      <c r="W6" s="25"/>
      <c r="X6" s="25"/>
      <c r="Y6" s="25"/>
      <c r="AA6" s="21"/>
      <c r="AD6" s="7">
        <v>6690096</v>
      </c>
      <c r="AE6" s="7">
        <v>187769</v>
      </c>
      <c r="AF6" s="7" t="s">
        <v>165</v>
      </c>
    </row>
    <row r="7" spans="1:32" s="7" customFormat="1" x14ac:dyDescent="0.25">
      <c r="B7" s="7" t="s">
        <v>92</v>
      </c>
      <c r="F7" s="7" t="s">
        <v>91</v>
      </c>
      <c r="G7" s="7" t="s">
        <v>16</v>
      </c>
      <c r="H7" s="7" t="s">
        <v>134</v>
      </c>
      <c r="P7" s="21"/>
      <c r="Q7" s="11"/>
      <c r="R7" s="21"/>
      <c r="S7" s="25"/>
      <c r="T7" s="25"/>
      <c r="U7" s="25"/>
      <c r="V7" s="25"/>
      <c r="W7" s="25"/>
      <c r="X7" s="25"/>
      <c r="Y7" s="25"/>
      <c r="AA7" s="21"/>
      <c r="AD7" s="7">
        <v>6684943</v>
      </c>
      <c r="AE7" s="7">
        <v>217442</v>
      </c>
      <c r="AF7" s="7" t="s">
        <v>165</v>
      </c>
    </row>
    <row r="8" spans="1:32" s="7" customFormat="1" x14ac:dyDescent="0.25">
      <c r="B8" s="7" t="s">
        <v>37</v>
      </c>
      <c r="C8" s="7" t="s">
        <v>34</v>
      </c>
      <c r="D8" s="7" t="s">
        <v>198</v>
      </c>
      <c r="E8" s="7" t="s">
        <v>261</v>
      </c>
      <c r="F8" s="7" t="s">
        <v>38</v>
      </c>
      <c r="G8" s="7" t="s">
        <v>11</v>
      </c>
      <c r="H8" s="7" t="s">
        <v>137</v>
      </c>
      <c r="I8" s="7" t="s">
        <v>320</v>
      </c>
      <c r="J8" s="7" t="s">
        <v>259</v>
      </c>
      <c r="M8" s="7" t="s">
        <v>323</v>
      </c>
      <c r="N8" s="7">
        <v>2.4</v>
      </c>
      <c r="P8" s="21" t="s">
        <v>268</v>
      </c>
      <c r="Q8" s="11">
        <f>1.71+0.3651</f>
        <v>2.0750999999999999</v>
      </c>
      <c r="R8" s="21">
        <v>2000</v>
      </c>
      <c r="S8" s="25"/>
      <c r="T8" s="25" t="s">
        <v>12</v>
      </c>
      <c r="U8" s="25"/>
      <c r="V8" s="25"/>
      <c r="W8" s="25"/>
      <c r="X8" s="25"/>
      <c r="Y8" s="25"/>
      <c r="AA8" s="21">
        <v>7000</v>
      </c>
      <c r="AC8" s="7" t="s">
        <v>177</v>
      </c>
      <c r="AD8" s="7">
        <v>7014030</v>
      </c>
      <c r="AE8" s="7">
        <v>615794</v>
      </c>
      <c r="AF8" s="7" t="s">
        <v>164</v>
      </c>
    </row>
    <row r="9" spans="1:32" s="7" customFormat="1" x14ac:dyDescent="0.25">
      <c r="A9" s="7" t="s">
        <v>116</v>
      </c>
      <c r="B9" s="7" t="s">
        <v>273</v>
      </c>
      <c r="C9" s="7" t="s">
        <v>34</v>
      </c>
      <c r="D9" s="7" t="s">
        <v>362</v>
      </c>
      <c r="E9" s="7" t="s">
        <v>117</v>
      </c>
      <c r="F9" s="7" t="s">
        <v>118</v>
      </c>
      <c r="G9" s="7" t="s">
        <v>11</v>
      </c>
      <c r="H9" s="7" t="s">
        <v>137</v>
      </c>
      <c r="J9" s="7" t="s">
        <v>259</v>
      </c>
      <c r="K9" s="7" t="s">
        <v>275</v>
      </c>
      <c r="L9" s="7" t="s">
        <v>307</v>
      </c>
      <c r="M9" s="7" t="s">
        <v>322</v>
      </c>
      <c r="N9" s="7">
        <v>4.3499999999999996</v>
      </c>
      <c r="P9" s="21"/>
      <c r="Q9" s="11">
        <v>1.45</v>
      </c>
      <c r="R9" s="21">
        <v>2000</v>
      </c>
      <c r="S9" s="25" t="s">
        <v>12</v>
      </c>
      <c r="T9" s="25"/>
      <c r="U9" s="25" t="s">
        <v>12</v>
      </c>
      <c r="V9" s="25" t="s">
        <v>12</v>
      </c>
      <c r="W9" s="25" t="s">
        <v>12</v>
      </c>
      <c r="X9" s="25" t="s">
        <v>12</v>
      </c>
      <c r="Y9" s="25" t="s">
        <v>12</v>
      </c>
      <c r="Z9" s="7" t="s">
        <v>276</v>
      </c>
      <c r="AA9" s="21" t="s">
        <v>277</v>
      </c>
      <c r="AB9" s="7" t="s">
        <v>119</v>
      </c>
      <c r="AC9" s="9" t="s">
        <v>366</v>
      </c>
      <c r="AD9" s="7">
        <v>6860039</v>
      </c>
      <c r="AE9" s="7">
        <v>601217</v>
      </c>
      <c r="AF9" s="7" t="s">
        <v>166</v>
      </c>
    </row>
    <row r="10" spans="1:32" s="7" customFormat="1" ht="13.15" customHeight="1" x14ac:dyDescent="0.25">
      <c r="B10" s="7" t="s">
        <v>355</v>
      </c>
      <c r="C10" s="7" t="s">
        <v>34</v>
      </c>
      <c r="D10" s="7" t="s">
        <v>198</v>
      </c>
      <c r="E10" s="7" t="s">
        <v>261</v>
      </c>
      <c r="F10" s="7" t="s">
        <v>57</v>
      </c>
      <c r="G10" s="7" t="s">
        <v>11</v>
      </c>
      <c r="H10" s="7" t="s">
        <v>137</v>
      </c>
      <c r="I10" s="7" t="s">
        <v>320</v>
      </c>
      <c r="J10" s="7" t="s">
        <v>259</v>
      </c>
      <c r="M10" s="7" t="s">
        <v>323</v>
      </c>
      <c r="N10" s="7">
        <v>2.4</v>
      </c>
      <c r="O10" s="7">
        <v>1</v>
      </c>
      <c r="P10" s="21"/>
      <c r="Q10" s="11">
        <f>1.4+0.2846</f>
        <v>1.6845999999999999</v>
      </c>
      <c r="R10" s="21">
        <v>5000</v>
      </c>
      <c r="S10" s="25"/>
      <c r="T10" s="25"/>
      <c r="U10" s="25"/>
      <c r="V10" s="25"/>
      <c r="W10" s="25"/>
      <c r="X10" s="25"/>
      <c r="Y10" s="25"/>
      <c r="Z10" s="7" t="s">
        <v>393</v>
      </c>
      <c r="AA10" s="21">
        <v>7000</v>
      </c>
      <c r="AC10" s="9" t="s">
        <v>178</v>
      </c>
      <c r="AD10" s="7">
        <v>7008237</v>
      </c>
      <c r="AE10" s="7">
        <v>511162</v>
      </c>
      <c r="AF10" s="7" t="s">
        <v>164</v>
      </c>
    </row>
    <row r="11" spans="1:32" s="7" customFormat="1" x14ac:dyDescent="0.25">
      <c r="B11" s="7" t="s">
        <v>21</v>
      </c>
      <c r="C11" s="7" t="s">
        <v>34</v>
      </c>
      <c r="D11" s="7" t="s">
        <v>198</v>
      </c>
      <c r="E11" s="7" t="s">
        <v>261</v>
      </c>
      <c r="F11" s="7" t="s">
        <v>22</v>
      </c>
      <c r="G11" s="7" t="s">
        <v>11</v>
      </c>
      <c r="H11" s="7" t="s">
        <v>137</v>
      </c>
      <c r="I11" s="7" t="s">
        <v>320</v>
      </c>
      <c r="J11" s="7" t="s">
        <v>259</v>
      </c>
      <c r="M11" s="7" t="s">
        <v>323</v>
      </c>
      <c r="N11" s="7">
        <v>2.4</v>
      </c>
      <c r="O11" s="7">
        <v>1</v>
      </c>
      <c r="P11" s="21" t="s">
        <v>268</v>
      </c>
      <c r="Q11" s="11">
        <v>1.9</v>
      </c>
      <c r="R11" s="21">
        <v>2000</v>
      </c>
      <c r="S11" s="25"/>
      <c r="T11" s="25"/>
      <c r="U11" s="25"/>
      <c r="V11" s="25"/>
      <c r="W11" s="25"/>
      <c r="X11" s="25"/>
      <c r="Y11" s="25"/>
      <c r="Z11" s="7" t="s">
        <v>392</v>
      </c>
      <c r="AA11" s="21">
        <v>33000</v>
      </c>
      <c r="AC11" s="7" t="s">
        <v>200</v>
      </c>
      <c r="AD11" s="7">
        <v>7044078.8930000002</v>
      </c>
      <c r="AE11" s="7">
        <v>511515.228</v>
      </c>
      <c r="AF11" s="7" t="s">
        <v>164</v>
      </c>
    </row>
    <row r="12" spans="1:32" s="7" customFormat="1" x14ac:dyDescent="0.25">
      <c r="A12" s="7" t="s">
        <v>113</v>
      </c>
      <c r="B12" s="7" t="s">
        <v>114</v>
      </c>
      <c r="C12" s="7" t="s">
        <v>24</v>
      </c>
      <c r="D12" s="7" t="s">
        <v>247</v>
      </c>
      <c r="E12" s="7" t="s">
        <v>247</v>
      </c>
      <c r="F12" s="7" t="s">
        <v>114</v>
      </c>
      <c r="G12" s="7" t="s">
        <v>16</v>
      </c>
      <c r="H12" s="7" t="s">
        <v>137</v>
      </c>
      <c r="J12" s="7" t="s">
        <v>247</v>
      </c>
      <c r="K12" s="7" t="s">
        <v>286</v>
      </c>
      <c r="L12" s="7" t="s">
        <v>307</v>
      </c>
      <c r="M12" s="7" t="s">
        <v>322</v>
      </c>
      <c r="N12" s="7">
        <v>4</v>
      </c>
      <c r="P12" s="21">
        <v>1000</v>
      </c>
      <c r="Q12" s="11"/>
      <c r="R12" s="21">
        <v>15000</v>
      </c>
      <c r="S12" s="25" t="s">
        <v>12</v>
      </c>
      <c r="T12" s="25" t="s">
        <v>12</v>
      </c>
      <c r="U12" s="25" t="s">
        <v>12</v>
      </c>
      <c r="V12" s="25" t="s">
        <v>12</v>
      </c>
      <c r="W12" s="25"/>
      <c r="X12" s="25"/>
      <c r="Y12" s="25" t="s">
        <v>12</v>
      </c>
      <c r="Z12" s="7" t="s">
        <v>417</v>
      </c>
      <c r="AA12" s="21" t="s">
        <v>277</v>
      </c>
      <c r="AB12" s="7" t="s">
        <v>115</v>
      </c>
      <c r="AC12" s="10" t="s">
        <v>367</v>
      </c>
      <c r="AD12" s="7">
        <v>6693043.0999969402</v>
      </c>
      <c r="AE12" s="7">
        <v>281033.90001220698</v>
      </c>
      <c r="AF12" s="7" t="s">
        <v>164</v>
      </c>
    </row>
    <row r="13" spans="1:32" s="7" customFormat="1" x14ac:dyDescent="0.25">
      <c r="A13" s="7" t="s">
        <v>58</v>
      </c>
      <c r="B13" s="7" t="s">
        <v>59</v>
      </c>
      <c r="C13" s="7" t="s">
        <v>34</v>
      </c>
      <c r="D13" s="7" t="s">
        <v>271</v>
      </c>
      <c r="E13" s="7" t="s">
        <v>271</v>
      </c>
      <c r="F13" s="7" t="s">
        <v>57</v>
      </c>
      <c r="G13" s="7" t="s">
        <v>11</v>
      </c>
      <c r="H13" s="7" t="s">
        <v>137</v>
      </c>
      <c r="I13" s="7" t="s">
        <v>326</v>
      </c>
      <c r="J13" s="7" t="s">
        <v>408</v>
      </c>
      <c r="K13" s="7" t="s">
        <v>309</v>
      </c>
      <c r="L13" s="7" t="s">
        <v>360</v>
      </c>
      <c r="M13" s="7" t="s">
        <v>322</v>
      </c>
      <c r="N13" s="7">
        <v>4.3499999999999996</v>
      </c>
      <c r="O13" s="7">
        <v>2</v>
      </c>
      <c r="P13" s="21" t="s">
        <v>268</v>
      </c>
      <c r="Q13" s="11">
        <v>1</v>
      </c>
      <c r="R13" s="21"/>
      <c r="S13" s="25" t="s">
        <v>12</v>
      </c>
      <c r="T13" s="25"/>
      <c r="U13" s="25" t="s">
        <v>12</v>
      </c>
      <c r="V13" s="25" t="s">
        <v>12</v>
      </c>
      <c r="W13" s="25"/>
      <c r="X13" s="25"/>
      <c r="Y13" s="25"/>
      <c r="Z13" s="7" t="s">
        <v>361</v>
      </c>
      <c r="AA13" s="21">
        <f>(8800*10^3)/800</f>
        <v>11000</v>
      </c>
      <c r="AC13" s="10" t="s">
        <v>356</v>
      </c>
      <c r="AD13" s="7">
        <v>6972008.2999999998</v>
      </c>
      <c r="AE13" s="7">
        <v>534420.69999999995</v>
      </c>
      <c r="AF13" s="7" t="s">
        <v>164</v>
      </c>
    </row>
    <row r="14" spans="1:32" s="7" customFormat="1" x14ac:dyDescent="0.25">
      <c r="B14" s="7" t="s">
        <v>359</v>
      </c>
      <c r="C14" s="7" t="s">
        <v>49</v>
      </c>
      <c r="D14" s="7" t="s">
        <v>244</v>
      </c>
      <c r="E14" s="7" t="s">
        <v>271</v>
      </c>
      <c r="F14" s="7" t="s">
        <v>57</v>
      </c>
      <c r="G14" s="7" t="s">
        <v>11</v>
      </c>
      <c r="H14" s="7" t="s">
        <v>137</v>
      </c>
      <c r="I14" s="7" t="s">
        <v>326</v>
      </c>
      <c r="J14" s="7" t="s">
        <v>245</v>
      </c>
      <c r="K14" s="7" t="s">
        <v>286</v>
      </c>
      <c r="L14" s="7" t="s">
        <v>307</v>
      </c>
      <c r="M14" s="7" t="s">
        <v>322</v>
      </c>
      <c r="N14" s="7">
        <v>4.2</v>
      </c>
      <c r="O14" s="7">
        <v>1</v>
      </c>
      <c r="P14" s="21">
        <v>7000</v>
      </c>
      <c r="Q14" s="11">
        <v>1</v>
      </c>
      <c r="R14" s="21" t="s">
        <v>358</v>
      </c>
      <c r="S14" s="25"/>
      <c r="T14" s="25" t="s">
        <v>12</v>
      </c>
      <c r="U14" s="25" t="s">
        <v>12</v>
      </c>
      <c r="V14" s="25" t="s">
        <v>12</v>
      </c>
      <c r="W14" s="25" t="s">
        <v>12</v>
      </c>
      <c r="X14" s="25" t="s">
        <v>12</v>
      </c>
      <c r="Y14" s="25"/>
      <c r="Z14" s="7" t="s">
        <v>357</v>
      </c>
      <c r="AA14" s="21">
        <v>48000</v>
      </c>
      <c r="AB14" s="7" t="s">
        <v>146</v>
      </c>
      <c r="AC14" s="7" t="s">
        <v>356</v>
      </c>
      <c r="AD14" s="11">
        <v>6971785.5000030501</v>
      </c>
      <c r="AE14" s="7">
        <v>534637.10001220705</v>
      </c>
      <c r="AF14" s="7" t="s">
        <v>164</v>
      </c>
    </row>
    <row r="15" spans="1:32" s="7" customFormat="1" x14ac:dyDescent="0.25">
      <c r="A15" s="7" t="s">
        <v>32</v>
      </c>
      <c r="B15" s="7" t="s">
        <v>33</v>
      </c>
      <c r="C15" s="7" t="s">
        <v>34</v>
      </c>
      <c r="D15" s="7" t="s">
        <v>260</v>
      </c>
      <c r="E15" s="7" t="s">
        <v>263</v>
      </c>
      <c r="F15" s="7" t="s">
        <v>35</v>
      </c>
      <c r="G15" s="7" t="s">
        <v>11</v>
      </c>
      <c r="H15" s="7" t="s">
        <v>137</v>
      </c>
      <c r="I15" s="7" t="s">
        <v>326</v>
      </c>
      <c r="J15" s="7" t="s">
        <v>384</v>
      </c>
      <c r="M15" s="7" t="s">
        <v>322</v>
      </c>
      <c r="N15" s="7">
        <v>4.2</v>
      </c>
      <c r="O15" s="7">
        <v>1</v>
      </c>
      <c r="P15" s="21"/>
      <c r="Q15" s="11"/>
      <c r="R15" s="21"/>
      <c r="S15" s="25"/>
      <c r="T15" s="25"/>
      <c r="U15" s="25"/>
      <c r="V15" s="25"/>
      <c r="W15" s="25"/>
      <c r="X15" s="25"/>
      <c r="Y15" s="25"/>
      <c r="Z15" s="7" t="s">
        <v>394</v>
      </c>
      <c r="AA15" s="21"/>
      <c r="AB15" s="7" t="s">
        <v>36</v>
      </c>
      <c r="AC15" s="7" t="s">
        <v>179</v>
      </c>
      <c r="AD15" s="7">
        <v>6942208</v>
      </c>
      <c r="AE15" s="7">
        <v>641456</v>
      </c>
      <c r="AF15" s="7" t="s">
        <v>164</v>
      </c>
    </row>
    <row r="16" spans="1:32" s="7" customFormat="1" x14ac:dyDescent="0.25">
      <c r="A16" s="7" t="s">
        <v>124</v>
      </c>
      <c r="B16" s="7" t="s">
        <v>125</v>
      </c>
      <c r="C16" s="7" t="s">
        <v>34</v>
      </c>
      <c r="D16" s="7" t="s">
        <v>126</v>
      </c>
      <c r="E16" s="7" t="s">
        <v>126</v>
      </c>
      <c r="F16" s="7" t="s">
        <v>127</v>
      </c>
      <c r="G16" s="7" t="s">
        <v>11</v>
      </c>
      <c r="H16" s="7" t="s">
        <v>134</v>
      </c>
      <c r="I16" s="7" t="s">
        <v>326</v>
      </c>
      <c r="J16" s="7" t="s">
        <v>259</v>
      </c>
      <c r="M16" s="7" t="s">
        <v>322</v>
      </c>
      <c r="N16" s="7">
        <v>4.2</v>
      </c>
      <c r="P16" s="21"/>
      <c r="Q16" s="11"/>
      <c r="R16" s="21"/>
      <c r="S16" s="25"/>
      <c r="T16" s="25"/>
      <c r="U16" s="25"/>
      <c r="V16" s="25"/>
      <c r="W16" s="25"/>
      <c r="X16" s="25"/>
      <c r="Y16" s="25"/>
      <c r="AA16" s="21"/>
      <c r="AB16" s="7" t="s">
        <v>153</v>
      </c>
      <c r="AC16" s="7" t="s">
        <v>368</v>
      </c>
      <c r="AD16" s="7">
        <v>6904944</v>
      </c>
      <c r="AE16" s="7">
        <v>548826</v>
      </c>
      <c r="AF16" s="7" t="s">
        <v>164</v>
      </c>
    </row>
    <row r="17" spans="1:32" s="7" customFormat="1" x14ac:dyDescent="0.25">
      <c r="B17" s="7" t="s">
        <v>111</v>
      </c>
      <c r="C17" s="7" t="s">
        <v>34</v>
      </c>
      <c r="D17" s="7" t="s">
        <v>198</v>
      </c>
      <c r="E17" s="7" t="s">
        <v>261</v>
      </c>
      <c r="F17" s="7" t="s">
        <v>112</v>
      </c>
      <c r="G17" s="7" t="s">
        <v>11</v>
      </c>
      <c r="H17" s="7" t="s">
        <v>134</v>
      </c>
      <c r="I17" s="7" t="s">
        <v>325</v>
      </c>
      <c r="J17" s="7" t="s">
        <v>259</v>
      </c>
      <c r="M17" s="7" t="s">
        <v>323</v>
      </c>
      <c r="N17" s="7">
        <v>2.4</v>
      </c>
      <c r="P17" s="21" t="s">
        <v>268</v>
      </c>
      <c r="Q17" s="11">
        <f>0.1015+0.2921</f>
        <v>0.39360000000000006</v>
      </c>
      <c r="R17" s="21"/>
      <c r="S17" s="25"/>
      <c r="T17" s="25"/>
      <c r="U17" s="25"/>
      <c r="V17" s="25"/>
      <c r="W17" s="25"/>
      <c r="X17" s="25"/>
      <c r="Y17" s="25"/>
      <c r="AA17" s="21"/>
      <c r="AC17" s="7" t="s">
        <v>369</v>
      </c>
      <c r="AD17" s="7">
        <v>6912623</v>
      </c>
      <c r="AE17" s="7">
        <v>631421</v>
      </c>
      <c r="AF17" s="7" t="s">
        <v>165</v>
      </c>
    </row>
    <row r="18" spans="1:32" s="7" customFormat="1" x14ac:dyDescent="0.25">
      <c r="A18" s="7" t="s">
        <v>13</v>
      </c>
      <c r="B18" s="7" t="s">
        <v>14</v>
      </c>
      <c r="C18" s="7" t="s">
        <v>9</v>
      </c>
      <c r="D18" s="7" t="s">
        <v>317</v>
      </c>
      <c r="E18" s="7" t="s">
        <v>317</v>
      </c>
      <c r="F18" s="7" t="s">
        <v>15</v>
      </c>
      <c r="G18" s="7" t="s">
        <v>16</v>
      </c>
      <c r="H18" s="7" t="s">
        <v>137</v>
      </c>
      <c r="J18" s="8" t="s">
        <v>319</v>
      </c>
      <c r="K18" s="7" t="s">
        <v>309</v>
      </c>
      <c r="M18" s="7" t="s">
        <v>321</v>
      </c>
      <c r="N18" s="7">
        <v>10</v>
      </c>
      <c r="P18" s="21"/>
      <c r="Q18" s="11" t="s">
        <v>318</v>
      </c>
      <c r="R18" s="21"/>
      <c r="S18" s="25" t="s">
        <v>12</v>
      </c>
      <c r="T18" s="25" t="s">
        <v>12</v>
      </c>
      <c r="U18" s="25" t="s">
        <v>12</v>
      </c>
      <c r="V18" s="25" t="s">
        <v>12</v>
      </c>
      <c r="W18" s="25" t="s">
        <v>12</v>
      </c>
      <c r="X18" s="25" t="s">
        <v>12</v>
      </c>
      <c r="Y18" s="25" t="s">
        <v>12</v>
      </c>
      <c r="Z18" s="7" t="s">
        <v>416</v>
      </c>
      <c r="AA18" s="21" t="s">
        <v>296</v>
      </c>
      <c r="AB18" s="7" t="s">
        <v>17</v>
      </c>
      <c r="AC18" s="7" t="s">
        <v>370</v>
      </c>
      <c r="AD18" s="7">
        <v>6644067</v>
      </c>
      <c r="AE18" s="7">
        <v>287795</v>
      </c>
      <c r="AF18" s="7" t="s">
        <v>168</v>
      </c>
    </row>
    <row r="19" spans="1:32" s="7" customFormat="1" x14ac:dyDescent="0.25">
      <c r="A19" s="7" t="s">
        <v>69</v>
      </c>
      <c r="B19" s="7" t="s">
        <v>249</v>
      </c>
      <c r="C19" s="7" t="s">
        <v>49</v>
      </c>
      <c r="D19" s="7" t="s">
        <v>308</v>
      </c>
      <c r="E19" s="7" t="s">
        <v>250</v>
      </c>
      <c r="F19" s="7" t="s">
        <v>66</v>
      </c>
      <c r="G19" s="7" t="s">
        <v>11</v>
      </c>
      <c r="H19" s="7" t="s">
        <v>137</v>
      </c>
      <c r="J19" s="7" t="s">
        <v>265</v>
      </c>
      <c r="K19" s="7" t="s">
        <v>309</v>
      </c>
      <c r="L19" s="7" t="s">
        <v>307</v>
      </c>
      <c r="M19" s="7" t="s">
        <v>322</v>
      </c>
      <c r="N19" s="7">
        <v>4.2</v>
      </c>
      <c r="P19" s="21"/>
      <c r="Q19" s="11">
        <v>3</v>
      </c>
      <c r="R19" s="21"/>
      <c r="S19" s="25" t="s">
        <v>12</v>
      </c>
      <c r="T19" s="25"/>
      <c r="U19" s="25" t="s">
        <v>12</v>
      </c>
      <c r="V19" s="25"/>
      <c r="W19" s="25"/>
      <c r="X19" s="25" t="s">
        <v>12</v>
      </c>
      <c r="Y19" s="25" t="s">
        <v>12</v>
      </c>
      <c r="Z19" s="7" t="s">
        <v>415</v>
      </c>
      <c r="AA19" s="21" t="s">
        <v>277</v>
      </c>
      <c r="AC19" s="7" t="s">
        <v>371</v>
      </c>
      <c r="AD19" s="7">
        <v>6772904</v>
      </c>
      <c r="AE19" s="7">
        <v>562981</v>
      </c>
      <c r="AF19" s="7" t="s">
        <v>164</v>
      </c>
    </row>
    <row r="20" spans="1:32" s="7" customFormat="1" ht="13.9" customHeight="1" x14ac:dyDescent="0.25">
      <c r="B20" s="7" t="s">
        <v>120</v>
      </c>
      <c r="C20" s="7" t="s">
        <v>49</v>
      </c>
      <c r="D20" s="7" t="s">
        <v>121</v>
      </c>
      <c r="E20" s="7" t="s">
        <v>250</v>
      </c>
      <c r="F20" s="7" t="s">
        <v>118</v>
      </c>
      <c r="G20" s="7" t="s">
        <v>11</v>
      </c>
      <c r="H20" s="7" t="s">
        <v>137</v>
      </c>
      <c r="J20" s="7" t="s">
        <v>259</v>
      </c>
      <c r="M20" s="7" t="s">
        <v>323</v>
      </c>
      <c r="N20" s="7">
        <v>3.8</v>
      </c>
      <c r="P20" s="21"/>
      <c r="Q20" s="11"/>
      <c r="R20" s="21"/>
      <c r="S20" s="25"/>
      <c r="T20" s="25"/>
      <c r="U20" s="25"/>
      <c r="V20" s="25"/>
      <c r="W20" s="25"/>
      <c r="X20" s="25"/>
      <c r="Y20" s="25"/>
      <c r="AA20" s="21"/>
      <c r="AC20" s="12" t="s">
        <v>372</v>
      </c>
      <c r="AD20" s="7">
        <v>6849311</v>
      </c>
      <c r="AE20" s="7">
        <v>626273</v>
      </c>
      <c r="AF20" s="7" t="s">
        <v>166</v>
      </c>
    </row>
    <row r="21" spans="1:32" s="7" customFormat="1" x14ac:dyDescent="0.25">
      <c r="A21" s="7" t="s">
        <v>60</v>
      </c>
      <c r="B21" s="7" t="s">
        <v>61</v>
      </c>
      <c r="C21" s="7" t="s">
        <v>49</v>
      </c>
      <c r="D21" s="7" t="s">
        <v>62</v>
      </c>
      <c r="F21" s="7" t="s">
        <v>57</v>
      </c>
      <c r="G21" s="7" t="s">
        <v>11</v>
      </c>
      <c r="H21" s="7" t="s">
        <v>137</v>
      </c>
      <c r="I21" s="7" t="s">
        <v>326</v>
      </c>
      <c r="J21" s="7" t="s">
        <v>259</v>
      </c>
      <c r="M21" s="7" t="s">
        <v>322</v>
      </c>
      <c r="N21" s="7">
        <v>4.3499999999999996</v>
      </c>
      <c r="P21" s="21"/>
      <c r="Q21" s="11"/>
      <c r="R21" s="21"/>
      <c r="S21" s="25"/>
      <c r="T21" s="25"/>
      <c r="U21" s="25"/>
      <c r="V21" s="25"/>
      <c r="W21" s="25"/>
      <c r="X21" s="25"/>
      <c r="Y21" s="25"/>
      <c r="AA21" s="21"/>
      <c r="AC21" s="7" t="s">
        <v>180</v>
      </c>
      <c r="AD21" s="11">
        <v>6979665</v>
      </c>
      <c r="AE21" s="7">
        <v>535801</v>
      </c>
      <c r="AF21" s="7" t="s">
        <v>166</v>
      </c>
    </row>
    <row r="22" spans="1:32" s="7" customFormat="1" x14ac:dyDescent="0.25">
      <c r="B22" s="7" t="s">
        <v>122</v>
      </c>
      <c r="C22" s="7" t="s">
        <v>34</v>
      </c>
      <c r="D22" s="7" t="s">
        <v>198</v>
      </c>
      <c r="E22" s="7" t="s">
        <v>261</v>
      </c>
      <c r="F22" s="7" t="s">
        <v>118</v>
      </c>
      <c r="G22" s="7" t="s">
        <v>11</v>
      </c>
      <c r="H22" s="7" t="s">
        <v>137</v>
      </c>
      <c r="I22" s="7" t="s">
        <v>320</v>
      </c>
      <c r="J22" s="7" t="s">
        <v>259</v>
      </c>
      <c r="M22" s="7" t="s">
        <v>322</v>
      </c>
      <c r="N22" s="7">
        <v>4.3499999999999996</v>
      </c>
      <c r="O22" s="7">
        <v>1</v>
      </c>
      <c r="P22" s="21" t="s">
        <v>268</v>
      </c>
      <c r="Q22" s="19">
        <v>1.24</v>
      </c>
      <c r="R22" s="21">
        <v>5000</v>
      </c>
      <c r="S22" s="25"/>
      <c r="T22" s="25"/>
      <c r="U22" s="25"/>
      <c r="V22" s="25"/>
      <c r="W22" s="25"/>
      <c r="X22" s="25"/>
      <c r="Y22" s="25"/>
      <c r="AA22" s="21">
        <v>6000</v>
      </c>
      <c r="AC22" s="7" t="s">
        <v>373</v>
      </c>
      <c r="AD22" s="7">
        <v>6893261.3059999999</v>
      </c>
      <c r="AE22" s="7">
        <v>616617.38699999999</v>
      </c>
      <c r="AF22" s="7" t="s">
        <v>164</v>
      </c>
    </row>
    <row r="23" spans="1:32" s="7" customFormat="1" x14ac:dyDescent="0.25">
      <c r="A23" s="7" t="s">
        <v>130</v>
      </c>
      <c r="B23" s="7" t="s">
        <v>131</v>
      </c>
      <c r="C23" s="7" t="s">
        <v>49</v>
      </c>
      <c r="D23" s="7" t="s">
        <v>246</v>
      </c>
      <c r="E23" s="7" t="s">
        <v>246</v>
      </c>
      <c r="F23" s="7" t="s">
        <v>127</v>
      </c>
      <c r="G23" s="7" t="s">
        <v>11</v>
      </c>
      <c r="H23" s="7" t="s">
        <v>137</v>
      </c>
      <c r="I23" s="7" t="s">
        <v>326</v>
      </c>
      <c r="J23" s="7" t="s">
        <v>259</v>
      </c>
      <c r="M23" s="7" t="s">
        <v>322</v>
      </c>
      <c r="N23" s="7">
        <v>4.2</v>
      </c>
      <c r="O23" s="7">
        <v>2</v>
      </c>
      <c r="P23" s="21" t="s">
        <v>268</v>
      </c>
      <c r="Q23" s="11">
        <v>0.4</v>
      </c>
      <c r="R23" s="21"/>
      <c r="S23" s="25"/>
      <c r="T23" s="25"/>
      <c r="U23" s="25"/>
      <c r="V23" s="25"/>
      <c r="W23" s="25"/>
      <c r="X23" s="25"/>
      <c r="Y23" s="25"/>
      <c r="Z23" s="7" t="s">
        <v>395</v>
      </c>
      <c r="AA23" s="21"/>
      <c r="AC23" s="7" t="s">
        <v>181</v>
      </c>
      <c r="AD23" s="7">
        <v>6909622</v>
      </c>
      <c r="AE23" s="7">
        <v>547115</v>
      </c>
      <c r="AF23" s="7" t="s">
        <v>164</v>
      </c>
    </row>
    <row r="24" spans="1:32" s="7" customFormat="1" x14ac:dyDescent="0.25">
      <c r="A24" s="7" t="s">
        <v>128</v>
      </c>
      <c r="B24" s="7" t="s">
        <v>129</v>
      </c>
      <c r="C24" s="7" t="s">
        <v>34</v>
      </c>
      <c r="D24" s="7" t="s">
        <v>126</v>
      </c>
      <c r="E24" s="7" t="s">
        <v>126</v>
      </c>
      <c r="F24" s="7" t="s">
        <v>127</v>
      </c>
      <c r="G24" s="7" t="s">
        <v>11</v>
      </c>
      <c r="H24" s="7" t="s">
        <v>137</v>
      </c>
      <c r="I24" s="7" t="s">
        <v>326</v>
      </c>
      <c r="J24" s="7" t="s">
        <v>259</v>
      </c>
      <c r="M24" s="7" t="s">
        <v>327</v>
      </c>
      <c r="N24" s="7">
        <v>4.2</v>
      </c>
      <c r="P24" s="21"/>
      <c r="Q24" s="11"/>
      <c r="R24" s="21"/>
      <c r="S24" s="25"/>
      <c r="T24" s="25"/>
      <c r="U24" s="25"/>
      <c r="V24" s="25"/>
      <c r="W24" s="25"/>
      <c r="X24" s="25"/>
      <c r="Y24" s="25"/>
      <c r="AA24" s="21"/>
      <c r="AB24" s="7" t="s">
        <v>153</v>
      </c>
      <c r="AC24" s="7" t="s">
        <v>374</v>
      </c>
      <c r="AD24" s="7">
        <v>6908102</v>
      </c>
      <c r="AE24" s="7">
        <v>547067</v>
      </c>
      <c r="AF24" s="7" t="s">
        <v>164</v>
      </c>
    </row>
    <row r="25" spans="1:32" s="7" customFormat="1" x14ac:dyDescent="0.25">
      <c r="B25" s="7" t="s">
        <v>8</v>
      </c>
      <c r="C25" s="7" t="s">
        <v>9</v>
      </c>
      <c r="D25" s="7" t="s">
        <v>198</v>
      </c>
      <c r="E25" s="7" t="s">
        <v>261</v>
      </c>
      <c r="F25" s="7" t="s">
        <v>118</v>
      </c>
      <c r="G25" s="7" t="s">
        <v>11</v>
      </c>
      <c r="H25" s="7" t="s">
        <v>134</v>
      </c>
      <c r="I25" s="7" t="s">
        <v>325</v>
      </c>
      <c r="J25" s="7" t="s">
        <v>259</v>
      </c>
      <c r="M25" s="7" t="s">
        <v>322</v>
      </c>
      <c r="N25" s="7">
        <v>4.2</v>
      </c>
      <c r="P25" s="21" t="s">
        <v>268</v>
      </c>
      <c r="Q25" s="11"/>
      <c r="R25" s="23"/>
      <c r="S25" s="26"/>
      <c r="T25" s="26"/>
      <c r="U25" s="26"/>
      <c r="V25" s="26"/>
      <c r="W25" s="26"/>
      <c r="X25" s="26"/>
      <c r="Y25" s="26"/>
      <c r="AA25" s="23"/>
      <c r="AC25" s="7" t="s">
        <v>182</v>
      </c>
      <c r="AD25" s="7">
        <v>6886352</v>
      </c>
      <c r="AE25" s="7">
        <v>586896</v>
      </c>
      <c r="AF25" s="7" t="s">
        <v>164</v>
      </c>
    </row>
    <row r="26" spans="1:32" s="7" customFormat="1" x14ac:dyDescent="0.25">
      <c r="B26" s="7" t="s">
        <v>39</v>
      </c>
      <c r="C26" s="7" t="s">
        <v>34</v>
      </c>
      <c r="D26" s="7" t="s">
        <v>201</v>
      </c>
      <c r="E26" s="7" t="s">
        <v>201</v>
      </c>
      <c r="F26" s="7" t="s">
        <v>40</v>
      </c>
      <c r="G26" s="7" t="s">
        <v>11</v>
      </c>
      <c r="H26" s="7" t="s">
        <v>134</v>
      </c>
      <c r="J26" s="7" t="s">
        <v>259</v>
      </c>
      <c r="M26" s="7" t="s">
        <v>323</v>
      </c>
      <c r="N26" s="7">
        <v>2.4</v>
      </c>
      <c r="O26" s="7">
        <v>1</v>
      </c>
      <c r="P26" s="21" t="s">
        <v>268</v>
      </c>
      <c r="Q26" s="11">
        <v>1.0900000000000001</v>
      </c>
      <c r="R26" s="21"/>
      <c r="S26" s="25"/>
      <c r="T26" s="25"/>
      <c r="U26" s="25"/>
      <c r="V26" s="25"/>
      <c r="W26" s="25"/>
      <c r="X26" s="25"/>
      <c r="Y26" s="25"/>
      <c r="AA26" s="21"/>
      <c r="AC26" s="7" t="s">
        <v>183</v>
      </c>
      <c r="AD26" s="7">
        <v>6843697</v>
      </c>
      <c r="AE26" s="7">
        <v>546066</v>
      </c>
      <c r="AF26" s="7" t="s">
        <v>164</v>
      </c>
    </row>
    <row r="27" spans="1:32" s="7" customFormat="1" x14ac:dyDescent="0.25">
      <c r="B27" s="7" t="s">
        <v>102</v>
      </c>
      <c r="C27" s="7" t="s">
        <v>34</v>
      </c>
      <c r="D27" s="7" t="s">
        <v>201</v>
      </c>
      <c r="E27" s="7" t="s">
        <v>201</v>
      </c>
      <c r="F27" s="7" t="s">
        <v>103</v>
      </c>
      <c r="G27" s="7" t="s">
        <v>11</v>
      </c>
      <c r="H27" s="7" t="s">
        <v>134</v>
      </c>
      <c r="J27" s="7" t="s">
        <v>259</v>
      </c>
      <c r="M27" s="7" t="s">
        <v>323</v>
      </c>
      <c r="N27" s="7">
        <v>2.4</v>
      </c>
      <c r="O27" s="7">
        <v>1</v>
      </c>
      <c r="P27" s="21" t="s">
        <v>268</v>
      </c>
      <c r="Q27" s="11">
        <v>0.4</v>
      </c>
      <c r="R27" s="21">
        <v>2000</v>
      </c>
      <c r="S27" s="25"/>
      <c r="T27" s="25" t="s">
        <v>12</v>
      </c>
      <c r="U27" s="25" t="s">
        <v>12</v>
      </c>
      <c r="V27" s="25"/>
      <c r="W27" s="25"/>
      <c r="X27" s="25"/>
      <c r="Y27" s="25"/>
      <c r="AA27" s="21"/>
      <c r="AC27" s="7" t="s">
        <v>184</v>
      </c>
      <c r="AD27" s="7">
        <v>6820485</v>
      </c>
      <c r="AE27" s="7">
        <v>550379</v>
      </c>
      <c r="AF27" s="7" t="s">
        <v>164</v>
      </c>
    </row>
    <row r="28" spans="1:32" s="7" customFormat="1" x14ac:dyDescent="0.25">
      <c r="B28" s="7" t="s">
        <v>396</v>
      </c>
      <c r="F28" s="7" t="s">
        <v>103</v>
      </c>
      <c r="G28" s="7" t="s">
        <v>11</v>
      </c>
      <c r="H28" s="7" t="s">
        <v>134</v>
      </c>
      <c r="J28" s="7" t="s">
        <v>259</v>
      </c>
      <c r="P28" s="21"/>
      <c r="Q28" s="11">
        <v>0.24210000000000001</v>
      </c>
      <c r="R28" s="21"/>
      <c r="S28" s="25"/>
      <c r="T28" s="25"/>
      <c r="U28" s="25"/>
      <c r="V28" s="25"/>
      <c r="W28" s="25"/>
      <c r="X28" s="25"/>
      <c r="Y28" s="25"/>
      <c r="AA28" s="21"/>
      <c r="AC28" s="7" t="s">
        <v>185</v>
      </c>
      <c r="AD28" s="7">
        <v>6813044</v>
      </c>
      <c r="AE28" s="7">
        <v>558853</v>
      </c>
      <c r="AF28" s="7" t="s">
        <v>164</v>
      </c>
    </row>
    <row r="29" spans="1:32" s="7" customFormat="1" x14ac:dyDescent="0.25">
      <c r="B29" s="7" t="s">
        <v>84</v>
      </c>
      <c r="C29" s="7" t="s">
        <v>49</v>
      </c>
      <c r="D29" s="7" t="s">
        <v>85</v>
      </c>
      <c r="E29" s="7" t="s">
        <v>85</v>
      </c>
      <c r="F29" s="7" t="s">
        <v>83</v>
      </c>
      <c r="G29" s="7" t="s">
        <v>11</v>
      </c>
      <c r="H29" s="7" t="s">
        <v>134</v>
      </c>
      <c r="J29" s="7" t="s">
        <v>259</v>
      </c>
      <c r="M29" s="7" t="s">
        <v>323</v>
      </c>
      <c r="N29" s="7">
        <v>2.4</v>
      </c>
      <c r="P29" s="21"/>
      <c r="Q29" s="11"/>
      <c r="R29" s="21">
        <v>2000</v>
      </c>
      <c r="S29" s="25"/>
      <c r="T29" s="25"/>
      <c r="U29" s="25"/>
      <c r="V29" s="25"/>
      <c r="W29" s="25"/>
      <c r="X29" s="25"/>
      <c r="Y29" s="25"/>
      <c r="AA29" s="21"/>
      <c r="AC29" s="7" t="s">
        <v>186</v>
      </c>
      <c r="AD29" s="7">
        <v>7047078</v>
      </c>
      <c r="AE29" s="7">
        <v>607307</v>
      </c>
      <c r="AF29" s="7" t="s">
        <v>164</v>
      </c>
    </row>
    <row r="30" spans="1:32" s="7" customFormat="1" x14ac:dyDescent="0.25">
      <c r="A30" s="7" t="s">
        <v>312</v>
      </c>
      <c r="B30" s="7" t="s">
        <v>18</v>
      </c>
      <c r="C30" s="7" t="s">
        <v>9</v>
      </c>
      <c r="D30" s="7" t="s">
        <v>19</v>
      </c>
      <c r="E30" s="7" t="s">
        <v>19</v>
      </c>
      <c r="F30" s="7" t="s">
        <v>20</v>
      </c>
      <c r="G30" s="7" t="s">
        <v>16</v>
      </c>
      <c r="H30" s="7" t="s">
        <v>135</v>
      </c>
      <c r="J30" s="7" t="s">
        <v>172</v>
      </c>
      <c r="M30" s="7" t="s">
        <v>321</v>
      </c>
      <c r="N30" s="7">
        <v>11</v>
      </c>
      <c r="P30" s="21"/>
      <c r="Q30" s="11"/>
      <c r="R30" s="21"/>
      <c r="S30" s="25"/>
      <c r="T30" s="25"/>
      <c r="U30" s="25"/>
      <c r="V30" s="25"/>
      <c r="W30" s="25"/>
      <c r="X30" s="25"/>
      <c r="Y30" s="25"/>
      <c r="AA30" s="21"/>
      <c r="AB30" s="7" t="s">
        <v>138</v>
      </c>
      <c r="AC30" s="13" t="s">
        <v>375</v>
      </c>
      <c r="AD30" s="7">
        <v>6677603</v>
      </c>
      <c r="AE30" s="7">
        <v>398907</v>
      </c>
      <c r="AF30" s="7" t="s">
        <v>164</v>
      </c>
    </row>
    <row r="31" spans="1:32" s="7" customFormat="1" x14ac:dyDescent="0.25">
      <c r="A31" s="7" t="s">
        <v>23</v>
      </c>
      <c r="B31" s="7" t="s">
        <v>11</v>
      </c>
      <c r="C31" s="7" t="s">
        <v>24</v>
      </c>
      <c r="D31" s="7" t="s">
        <v>25</v>
      </c>
      <c r="E31" s="7" t="s">
        <v>170</v>
      </c>
      <c r="F31" s="7" t="s">
        <v>26</v>
      </c>
      <c r="G31" s="7" t="s">
        <v>11</v>
      </c>
      <c r="H31" s="7" t="s">
        <v>135</v>
      </c>
      <c r="I31" s="7" t="s">
        <v>326</v>
      </c>
      <c r="J31" s="7" t="s">
        <v>27</v>
      </c>
      <c r="M31" s="7" t="s">
        <v>322</v>
      </c>
      <c r="N31" s="7">
        <v>4.3499999999999996</v>
      </c>
      <c r="P31" s="21"/>
      <c r="Q31" s="11"/>
      <c r="R31" s="21"/>
      <c r="S31" s="25"/>
      <c r="T31" s="25"/>
      <c r="U31" s="25"/>
      <c r="V31" s="25"/>
      <c r="W31" s="25"/>
      <c r="X31" s="25"/>
      <c r="Y31" s="25"/>
      <c r="AA31" s="21"/>
      <c r="AB31" s="7" t="s">
        <v>139</v>
      </c>
      <c r="AC31" s="7" t="s">
        <v>187</v>
      </c>
      <c r="AD31" s="7">
        <v>6789713</v>
      </c>
      <c r="AE31" s="7">
        <v>597868</v>
      </c>
      <c r="AF31" s="7" t="s">
        <v>164</v>
      </c>
    </row>
    <row r="32" spans="1:32" s="7" customFormat="1" x14ac:dyDescent="0.25">
      <c r="A32" s="7" t="s">
        <v>41</v>
      </c>
      <c r="B32" s="7" t="s">
        <v>42</v>
      </c>
      <c r="C32" s="7" t="s">
        <v>34</v>
      </c>
      <c r="D32" s="7" t="s">
        <v>314</v>
      </c>
      <c r="E32" s="7" t="s">
        <v>311</v>
      </c>
      <c r="F32" s="7" t="s">
        <v>42</v>
      </c>
      <c r="G32" s="7" t="s">
        <v>16</v>
      </c>
      <c r="H32" s="7" t="s">
        <v>137</v>
      </c>
      <c r="J32" s="7" t="s">
        <v>315</v>
      </c>
      <c r="K32" s="7" t="s">
        <v>286</v>
      </c>
      <c r="L32" s="7" t="s">
        <v>285</v>
      </c>
      <c r="M32" s="7" t="s">
        <v>321</v>
      </c>
      <c r="N32" s="7">
        <v>9</v>
      </c>
      <c r="P32" s="21"/>
      <c r="Q32" s="11">
        <v>2</v>
      </c>
      <c r="R32" s="21"/>
      <c r="S32" s="25" t="s">
        <v>12</v>
      </c>
      <c r="T32" s="25" t="s">
        <v>12</v>
      </c>
      <c r="U32" s="25" t="s">
        <v>12</v>
      </c>
      <c r="V32" s="25" t="s">
        <v>12</v>
      </c>
      <c r="W32" s="25" t="s">
        <v>12</v>
      </c>
      <c r="X32" s="25" t="s">
        <v>12</v>
      </c>
      <c r="Y32" s="25" t="s">
        <v>12</v>
      </c>
      <c r="Z32" s="7" t="s">
        <v>316</v>
      </c>
      <c r="AA32" s="21" t="s">
        <v>313</v>
      </c>
      <c r="AB32" s="7" t="s">
        <v>141</v>
      </c>
      <c r="AC32" s="8" t="s">
        <v>376</v>
      </c>
      <c r="AD32" s="7">
        <v>6927242</v>
      </c>
      <c r="AE32" s="7">
        <v>201210</v>
      </c>
      <c r="AF32" s="7" t="s">
        <v>164</v>
      </c>
    </row>
    <row r="33" spans="1:32" s="7" customFormat="1" x14ac:dyDescent="0.25">
      <c r="A33" s="7" t="s">
        <v>43</v>
      </c>
      <c r="B33" s="7" t="s">
        <v>44</v>
      </c>
      <c r="C33" s="7" t="s">
        <v>34</v>
      </c>
      <c r="D33" s="7" t="s">
        <v>45</v>
      </c>
      <c r="E33" s="7" t="s">
        <v>171</v>
      </c>
      <c r="F33" s="7" t="s">
        <v>46</v>
      </c>
      <c r="G33" s="7" t="s">
        <v>16</v>
      </c>
      <c r="H33" s="7" t="s">
        <v>137</v>
      </c>
      <c r="J33" s="17"/>
      <c r="M33" s="7" t="s">
        <v>322</v>
      </c>
      <c r="N33" s="7">
        <v>7</v>
      </c>
      <c r="P33" s="21"/>
      <c r="Q33" s="11"/>
      <c r="R33" s="21"/>
      <c r="S33" s="25"/>
      <c r="T33" s="25"/>
      <c r="U33" s="25"/>
      <c r="V33" s="25"/>
      <c r="W33" s="25"/>
      <c r="X33" s="25"/>
      <c r="Y33" s="25"/>
      <c r="AA33" s="21"/>
      <c r="AB33" s="7" t="s">
        <v>142</v>
      </c>
      <c r="AC33" s="8" t="s">
        <v>188</v>
      </c>
      <c r="AD33" s="7">
        <v>7287674</v>
      </c>
      <c r="AE33" s="7">
        <v>390844</v>
      </c>
      <c r="AF33" s="7" t="s">
        <v>164</v>
      </c>
    </row>
    <row r="34" spans="1:32" s="7" customFormat="1" x14ac:dyDescent="0.25">
      <c r="A34" s="7" t="s">
        <v>51</v>
      </c>
      <c r="B34" s="7" t="s">
        <v>52</v>
      </c>
      <c r="C34" s="7" t="s">
        <v>34</v>
      </c>
      <c r="D34" s="7" t="s">
        <v>53</v>
      </c>
      <c r="E34" s="7" t="s">
        <v>53</v>
      </c>
      <c r="F34" s="7" t="s">
        <v>54</v>
      </c>
      <c r="G34" s="7" t="s">
        <v>16</v>
      </c>
      <c r="H34" s="7" t="s">
        <v>135</v>
      </c>
      <c r="J34" s="7" t="s">
        <v>173</v>
      </c>
      <c r="M34" s="7" t="s">
        <v>321</v>
      </c>
      <c r="N34" s="7">
        <v>7.3</v>
      </c>
      <c r="P34" s="21"/>
      <c r="Q34" s="11"/>
      <c r="R34" s="21"/>
      <c r="S34" s="25"/>
      <c r="T34" s="25"/>
      <c r="U34" s="25"/>
      <c r="V34" s="25"/>
      <c r="W34" s="25"/>
      <c r="X34" s="25"/>
      <c r="Y34" s="25"/>
      <c r="AA34" s="21"/>
      <c r="AB34" s="7" t="s">
        <v>144</v>
      </c>
      <c r="AC34" s="14" t="s">
        <v>377</v>
      </c>
      <c r="AD34" s="7">
        <v>6705122</v>
      </c>
      <c r="AE34" s="7">
        <v>498396</v>
      </c>
      <c r="AF34" s="7" t="s">
        <v>164</v>
      </c>
    </row>
    <row r="35" spans="1:32" s="7" customFormat="1" x14ac:dyDescent="0.25">
      <c r="A35" s="7" t="s">
        <v>55</v>
      </c>
      <c r="B35" s="7" t="s">
        <v>56</v>
      </c>
      <c r="C35" s="7" t="s">
        <v>34</v>
      </c>
      <c r="D35" s="7" t="s">
        <v>53</v>
      </c>
      <c r="E35" s="7" t="s">
        <v>53</v>
      </c>
      <c r="F35" s="7" t="s">
        <v>54</v>
      </c>
      <c r="G35" s="7" t="s">
        <v>16</v>
      </c>
      <c r="H35" s="7" t="s">
        <v>135</v>
      </c>
      <c r="J35" s="7" t="s">
        <v>173</v>
      </c>
      <c r="M35" s="7" t="s">
        <v>321</v>
      </c>
      <c r="N35" s="7">
        <v>7.9</v>
      </c>
      <c r="P35" s="21"/>
      <c r="Q35" s="11"/>
      <c r="R35" s="21"/>
      <c r="S35" s="25"/>
      <c r="T35" s="25"/>
      <c r="U35" s="25"/>
      <c r="V35" s="25"/>
      <c r="W35" s="25"/>
      <c r="X35" s="25"/>
      <c r="Y35" s="25"/>
      <c r="AA35" s="21"/>
      <c r="AB35" s="7" t="s">
        <v>145</v>
      </c>
      <c r="AC35" s="7" t="s">
        <v>378</v>
      </c>
      <c r="AD35" s="7">
        <v>6705649</v>
      </c>
      <c r="AE35" s="7">
        <v>497516</v>
      </c>
      <c r="AF35" s="7" t="s">
        <v>164</v>
      </c>
    </row>
    <row r="36" spans="1:32" s="7" customFormat="1" x14ac:dyDescent="0.25">
      <c r="B36" s="7" t="s">
        <v>63</v>
      </c>
      <c r="C36" s="7" t="s">
        <v>34</v>
      </c>
      <c r="D36" s="7" t="s">
        <v>198</v>
      </c>
      <c r="E36" s="7" t="s">
        <v>261</v>
      </c>
      <c r="F36" s="7" t="s">
        <v>64</v>
      </c>
      <c r="G36" s="7" t="s">
        <v>11</v>
      </c>
      <c r="H36" s="7" t="s">
        <v>137</v>
      </c>
      <c r="I36" s="7" t="s">
        <v>325</v>
      </c>
      <c r="J36" s="7" t="s">
        <v>259</v>
      </c>
      <c r="M36" s="7" t="s">
        <v>323</v>
      </c>
      <c r="N36" s="7">
        <v>2.4</v>
      </c>
      <c r="P36" s="21"/>
      <c r="Q36" s="11" t="s">
        <v>304</v>
      </c>
      <c r="R36" s="21"/>
      <c r="S36" s="25"/>
      <c r="T36" s="25"/>
      <c r="U36" s="25"/>
      <c r="V36" s="25"/>
      <c r="W36" s="25"/>
      <c r="X36" s="25"/>
      <c r="Y36" s="25"/>
      <c r="AA36" s="21"/>
      <c r="AC36" s="7" t="s">
        <v>189</v>
      </c>
      <c r="AD36" s="7">
        <v>7030034</v>
      </c>
      <c r="AE36" s="7">
        <v>514726</v>
      </c>
      <c r="AF36" s="7" t="s">
        <v>164</v>
      </c>
    </row>
    <row r="37" spans="1:32" s="7" customFormat="1" x14ac:dyDescent="0.25">
      <c r="A37" s="7" t="s">
        <v>65</v>
      </c>
      <c r="B37" s="7" t="s">
        <v>251</v>
      </c>
      <c r="C37" s="7" t="s">
        <v>49</v>
      </c>
      <c r="D37" s="7" t="s">
        <v>297</v>
      </c>
      <c r="E37" s="7" t="s">
        <v>297</v>
      </c>
      <c r="F37" s="7" t="s">
        <v>66</v>
      </c>
      <c r="G37" s="7" t="s">
        <v>11</v>
      </c>
      <c r="H37" s="7" t="s">
        <v>135</v>
      </c>
      <c r="I37" s="7" t="s">
        <v>326</v>
      </c>
      <c r="J37" s="7" t="s">
        <v>265</v>
      </c>
      <c r="K37" s="7" t="s">
        <v>286</v>
      </c>
      <c r="L37" s="7" t="s">
        <v>413</v>
      </c>
      <c r="M37" s="7" t="s">
        <v>322</v>
      </c>
      <c r="N37" s="7">
        <v>4.2</v>
      </c>
      <c r="P37" s="21"/>
      <c r="Q37" s="11">
        <v>1</v>
      </c>
      <c r="R37" s="21"/>
      <c r="S37" s="25" t="s">
        <v>12</v>
      </c>
      <c r="T37" s="25"/>
      <c r="U37" s="25"/>
      <c r="V37" s="25"/>
      <c r="W37" s="25"/>
      <c r="X37" s="25"/>
      <c r="Y37" s="25" t="s">
        <v>12</v>
      </c>
      <c r="Z37" s="7" t="s">
        <v>298</v>
      </c>
      <c r="AA37" s="21" t="s">
        <v>277</v>
      </c>
      <c r="AC37" s="7" t="s">
        <v>190</v>
      </c>
      <c r="AD37" s="7">
        <v>6778418</v>
      </c>
      <c r="AE37" s="7">
        <v>578136</v>
      </c>
      <c r="AF37" s="7" t="s">
        <v>164</v>
      </c>
    </row>
    <row r="38" spans="1:32" s="7" customFormat="1" x14ac:dyDescent="0.25">
      <c r="A38" s="7" t="s">
        <v>65</v>
      </c>
      <c r="B38" s="7" t="s">
        <v>67</v>
      </c>
      <c r="C38" s="7" t="s">
        <v>49</v>
      </c>
      <c r="D38" s="7" t="s">
        <v>68</v>
      </c>
      <c r="E38" s="7" t="s">
        <v>170</v>
      </c>
      <c r="F38" s="7" t="s">
        <v>66</v>
      </c>
      <c r="G38" s="7" t="s">
        <v>11</v>
      </c>
      <c r="H38" s="7" t="s">
        <v>135</v>
      </c>
      <c r="J38" s="7" t="s">
        <v>27</v>
      </c>
      <c r="M38" s="7" t="s">
        <v>322</v>
      </c>
      <c r="N38" s="7">
        <v>4.2</v>
      </c>
      <c r="P38" s="21"/>
      <c r="Q38" s="11"/>
      <c r="R38" s="21"/>
      <c r="S38" s="25"/>
      <c r="T38" s="25"/>
      <c r="U38" s="25"/>
      <c r="V38" s="25"/>
      <c r="W38" s="25"/>
      <c r="X38" s="25"/>
      <c r="Y38" s="25"/>
      <c r="AA38" s="21"/>
      <c r="AB38" s="7" t="s">
        <v>139</v>
      </c>
      <c r="AC38" s="7" t="s">
        <v>191</v>
      </c>
      <c r="AD38" s="7">
        <v>6778418</v>
      </c>
      <c r="AE38" s="7">
        <v>579896</v>
      </c>
      <c r="AF38" s="7" t="s">
        <v>164</v>
      </c>
    </row>
    <row r="39" spans="1:32" s="7" customFormat="1" x14ac:dyDescent="0.25">
      <c r="A39" s="7" t="s">
        <v>70</v>
      </c>
      <c r="B39" s="7" t="s">
        <v>71</v>
      </c>
      <c r="C39" s="7" t="s">
        <v>49</v>
      </c>
      <c r="D39" s="7" t="s">
        <v>72</v>
      </c>
      <c r="E39" s="7" t="s">
        <v>264</v>
      </c>
      <c r="F39" s="7" t="s">
        <v>66</v>
      </c>
      <c r="G39" s="7" t="s">
        <v>11</v>
      </c>
      <c r="H39" s="7" t="s">
        <v>135</v>
      </c>
      <c r="I39" s="7" t="s">
        <v>326</v>
      </c>
      <c r="J39" s="7" t="s">
        <v>259</v>
      </c>
      <c r="M39" s="7" t="s">
        <v>322</v>
      </c>
      <c r="N39" s="7">
        <v>4.2</v>
      </c>
      <c r="P39" s="21"/>
      <c r="Q39" s="11">
        <v>1</v>
      </c>
      <c r="R39" s="21"/>
      <c r="S39" s="25"/>
      <c r="T39" s="25"/>
      <c r="U39" s="25"/>
      <c r="V39" s="25"/>
      <c r="W39" s="25"/>
      <c r="X39" s="25"/>
      <c r="Y39" s="25"/>
      <c r="AA39" s="21"/>
      <c r="AC39" s="7" t="s">
        <v>192</v>
      </c>
      <c r="AD39" s="7">
        <v>6771688</v>
      </c>
      <c r="AE39" s="7">
        <v>567261</v>
      </c>
      <c r="AF39" s="7" t="s">
        <v>164</v>
      </c>
    </row>
    <row r="40" spans="1:32" s="7" customFormat="1" x14ac:dyDescent="0.25">
      <c r="A40" s="7" t="s">
        <v>76</v>
      </c>
      <c r="B40" s="7" t="s">
        <v>77</v>
      </c>
      <c r="C40" s="7" t="s">
        <v>34</v>
      </c>
      <c r="D40" s="7" t="s">
        <v>78</v>
      </c>
      <c r="E40" s="7" t="s">
        <v>174</v>
      </c>
      <c r="F40" s="7" t="s">
        <v>77</v>
      </c>
      <c r="G40" s="7" t="s">
        <v>16</v>
      </c>
      <c r="H40" s="7" t="s">
        <v>135</v>
      </c>
      <c r="J40" s="7" t="s">
        <v>409</v>
      </c>
      <c r="M40" s="7" t="s">
        <v>322</v>
      </c>
      <c r="N40" s="7">
        <v>4.5</v>
      </c>
      <c r="O40" s="7">
        <v>1</v>
      </c>
      <c r="P40" s="21"/>
      <c r="Q40" s="11">
        <v>0.5</v>
      </c>
      <c r="R40" s="21"/>
      <c r="S40" s="25"/>
      <c r="T40" s="25"/>
      <c r="U40" s="25"/>
      <c r="V40" s="25"/>
      <c r="W40" s="25"/>
      <c r="X40" s="25"/>
      <c r="Y40" s="25"/>
      <c r="Z40" s="7" t="s">
        <v>266</v>
      </c>
      <c r="AA40" s="21"/>
      <c r="AB40" s="7" t="s">
        <v>79</v>
      </c>
      <c r="AC40" s="7" t="s">
        <v>193</v>
      </c>
      <c r="AD40" s="7">
        <v>6869423</v>
      </c>
      <c r="AE40" s="7">
        <v>210115</v>
      </c>
      <c r="AF40" s="7" t="s">
        <v>164</v>
      </c>
    </row>
    <row r="41" spans="1:32" s="7" customFormat="1" x14ac:dyDescent="0.25">
      <c r="A41" s="7" t="s">
        <v>80</v>
      </c>
      <c r="B41" s="7" t="s">
        <v>81</v>
      </c>
      <c r="C41" s="7" t="s">
        <v>49</v>
      </c>
      <c r="D41" s="7" t="s">
        <v>72</v>
      </c>
      <c r="E41" s="7" t="s">
        <v>264</v>
      </c>
      <c r="F41" s="7" t="s">
        <v>82</v>
      </c>
      <c r="G41" s="7" t="s">
        <v>11</v>
      </c>
      <c r="H41" s="7" t="s">
        <v>135</v>
      </c>
      <c r="I41" s="7" t="s">
        <v>326</v>
      </c>
      <c r="J41" s="7" t="s">
        <v>259</v>
      </c>
      <c r="M41" s="7" t="s">
        <v>322</v>
      </c>
      <c r="N41" s="7">
        <v>4.2</v>
      </c>
      <c r="O41" s="7">
        <v>1</v>
      </c>
      <c r="P41" s="21" t="s">
        <v>268</v>
      </c>
      <c r="Q41" s="11"/>
      <c r="R41" s="21"/>
      <c r="S41" s="25"/>
      <c r="T41" s="25"/>
      <c r="U41" s="25"/>
      <c r="V41" s="25"/>
      <c r="W41" s="25"/>
      <c r="X41" s="25"/>
      <c r="Y41" s="25"/>
      <c r="AA41" s="21"/>
      <c r="AC41" s="7" t="s">
        <v>194</v>
      </c>
      <c r="AD41" s="7">
        <v>6815546.0549999997</v>
      </c>
      <c r="AE41" s="7">
        <v>515022.12300000002</v>
      </c>
      <c r="AF41" s="7" t="s">
        <v>164</v>
      </c>
    </row>
    <row r="42" spans="1:32" s="7" customFormat="1" x14ac:dyDescent="0.25">
      <c r="A42" s="7" t="s">
        <v>86</v>
      </c>
      <c r="B42" s="7" t="s">
        <v>87</v>
      </c>
      <c r="C42" s="7" t="s">
        <v>34</v>
      </c>
      <c r="D42" s="7" t="s">
        <v>88</v>
      </c>
      <c r="E42" s="7" t="s">
        <v>88</v>
      </c>
      <c r="F42" s="7" t="s">
        <v>89</v>
      </c>
      <c r="G42" s="7" t="s">
        <v>16</v>
      </c>
      <c r="H42" s="7" t="s">
        <v>137</v>
      </c>
      <c r="J42" s="7" t="s">
        <v>148</v>
      </c>
      <c r="M42" s="7" t="s">
        <v>321</v>
      </c>
      <c r="N42" s="22" t="s">
        <v>418</v>
      </c>
      <c r="O42" s="15"/>
      <c r="P42" s="21"/>
      <c r="Q42" s="11"/>
      <c r="R42" s="21"/>
      <c r="S42" s="25"/>
      <c r="T42" s="25"/>
      <c r="U42" s="25"/>
      <c r="V42" s="25"/>
      <c r="W42" s="25"/>
      <c r="X42" s="25"/>
      <c r="Y42" s="25"/>
      <c r="AA42" s="21"/>
      <c r="AB42" s="7" t="s">
        <v>147</v>
      </c>
      <c r="AC42" s="7" t="s">
        <v>379</v>
      </c>
      <c r="AD42" s="7">
        <v>7209326</v>
      </c>
      <c r="AE42" s="7">
        <v>426353</v>
      </c>
      <c r="AF42" s="7" t="s">
        <v>166</v>
      </c>
    </row>
    <row r="43" spans="1:32" s="7" customFormat="1" x14ac:dyDescent="0.25">
      <c r="A43" s="7" t="s">
        <v>94</v>
      </c>
      <c r="B43" s="7" t="s">
        <v>301</v>
      </c>
      <c r="C43" s="7" t="s">
        <v>34</v>
      </c>
      <c r="D43" s="7" t="s">
        <v>267</v>
      </c>
      <c r="E43" s="7" t="s">
        <v>270</v>
      </c>
      <c r="F43" s="7" t="s">
        <v>95</v>
      </c>
      <c r="G43" s="7" t="s">
        <v>16</v>
      </c>
      <c r="H43" s="7" t="s">
        <v>137</v>
      </c>
      <c r="J43" s="16" t="s">
        <v>149</v>
      </c>
      <c r="K43" s="7" t="s">
        <v>286</v>
      </c>
      <c r="L43" s="7" t="s">
        <v>285</v>
      </c>
      <c r="M43" s="7" t="s">
        <v>321</v>
      </c>
      <c r="N43" s="7">
        <v>11</v>
      </c>
      <c r="P43" s="21"/>
      <c r="Q43" s="11">
        <f>50000/10000</f>
        <v>5</v>
      </c>
      <c r="R43" s="21"/>
      <c r="S43" s="25" t="s">
        <v>12</v>
      </c>
      <c r="T43" s="25" t="s">
        <v>12</v>
      </c>
      <c r="U43" s="25" t="s">
        <v>12</v>
      </c>
      <c r="V43" s="25" t="s">
        <v>12</v>
      </c>
      <c r="W43" s="25" t="s">
        <v>12</v>
      </c>
      <c r="X43" s="25" t="s">
        <v>12</v>
      </c>
      <c r="Y43" s="25" t="s">
        <v>12</v>
      </c>
      <c r="Z43" s="7" t="s">
        <v>269</v>
      </c>
      <c r="AA43" s="21" t="s">
        <v>302</v>
      </c>
      <c r="AB43" s="7" t="s">
        <v>96</v>
      </c>
      <c r="AC43" s="7" t="s">
        <v>380</v>
      </c>
      <c r="AD43" s="7">
        <v>7071717</v>
      </c>
      <c r="AE43" s="7">
        <v>287284</v>
      </c>
      <c r="AF43" s="7" t="s">
        <v>166</v>
      </c>
    </row>
    <row r="44" spans="1:32" s="7" customFormat="1" x14ac:dyDescent="0.25">
      <c r="A44" s="10" t="s">
        <v>255</v>
      </c>
      <c r="B44" s="7" t="s">
        <v>150</v>
      </c>
      <c r="C44" s="7" t="s">
        <v>34</v>
      </c>
      <c r="D44" s="7" t="s">
        <v>97</v>
      </c>
      <c r="E44" s="7" t="s">
        <v>175</v>
      </c>
      <c r="F44" s="7" t="s">
        <v>98</v>
      </c>
      <c r="G44" s="7" t="s">
        <v>16</v>
      </c>
      <c r="H44" s="7" t="s">
        <v>135</v>
      </c>
      <c r="J44" s="7" t="s">
        <v>151</v>
      </c>
      <c r="M44" s="7" t="s">
        <v>321</v>
      </c>
      <c r="N44" s="7">
        <v>12</v>
      </c>
      <c r="P44" s="21"/>
      <c r="Q44" s="11"/>
      <c r="R44" s="21"/>
      <c r="S44" s="25"/>
      <c r="T44" s="25"/>
      <c r="U44" s="25"/>
      <c r="V44" s="25"/>
      <c r="W44" s="25"/>
      <c r="X44" s="25"/>
      <c r="Y44" s="25"/>
      <c r="AA44" s="21"/>
      <c r="AB44" s="7" t="s">
        <v>99</v>
      </c>
      <c r="AC44" s="7" t="s">
        <v>256</v>
      </c>
      <c r="AD44" s="7">
        <v>6841689</v>
      </c>
      <c r="AE44" s="7">
        <v>208457</v>
      </c>
      <c r="AF44" s="7" t="s">
        <v>166</v>
      </c>
    </row>
    <row r="45" spans="1:32" s="7" customFormat="1" x14ac:dyDescent="0.25">
      <c r="A45" s="7" t="s">
        <v>104</v>
      </c>
      <c r="B45" s="7" t="s">
        <v>105</v>
      </c>
      <c r="C45" s="7" t="s">
        <v>34</v>
      </c>
      <c r="D45" s="7" t="s">
        <v>106</v>
      </c>
      <c r="E45" s="7" t="s">
        <v>305</v>
      </c>
      <c r="F45" s="7" t="s">
        <v>107</v>
      </c>
      <c r="G45" s="7" t="s">
        <v>16</v>
      </c>
      <c r="H45" s="7" t="s">
        <v>137</v>
      </c>
      <c r="J45" s="7" t="s">
        <v>152</v>
      </c>
      <c r="K45" s="7" t="s">
        <v>286</v>
      </c>
      <c r="L45" s="7" t="s">
        <v>285</v>
      </c>
      <c r="M45" s="7" t="s">
        <v>321</v>
      </c>
      <c r="N45" s="7">
        <v>12</v>
      </c>
      <c r="P45" s="21"/>
      <c r="Q45" s="11">
        <v>1</v>
      </c>
      <c r="R45" s="21"/>
      <c r="S45" s="25" t="s">
        <v>12</v>
      </c>
      <c r="T45" s="25"/>
      <c r="U45" s="25" t="s">
        <v>12</v>
      </c>
      <c r="V45" s="25" t="s">
        <v>12</v>
      </c>
      <c r="W45" s="25" t="s">
        <v>12</v>
      </c>
      <c r="X45" s="25" t="s">
        <v>12</v>
      </c>
      <c r="Y45" s="25" t="s">
        <v>12</v>
      </c>
      <c r="AA45" s="21" t="s">
        <v>306</v>
      </c>
      <c r="AB45" s="7" t="s">
        <v>108</v>
      </c>
      <c r="AC45" s="7" t="s">
        <v>381</v>
      </c>
      <c r="AD45" s="7">
        <v>6789887</v>
      </c>
      <c r="AE45" s="7">
        <v>202147</v>
      </c>
      <c r="AF45" s="7" t="s">
        <v>166</v>
      </c>
    </row>
    <row r="46" spans="1:32" s="7" customFormat="1" x14ac:dyDescent="0.25">
      <c r="A46" s="7" t="s">
        <v>109</v>
      </c>
      <c r="B46" s="7" t="s">
        <v>252</v>
      </c>
      <c r="C46" s="7" t="s">
        <v>49</v>
      </c>
      <c r="D46" s="7" t="s">
        <v>110</v>
      </c>
      <c r="E46" s="7" t="s">
        <v>250</v>
      </c>
      <c r="F46" s="7" t="s">
        <v>107</v>
      </c>
      <c r="G46" s="7" t="s">
        <v>16</v>
      </c>
      <c r="H46" s="7" t="s">
        <v>135</v>
      </c>
      <c r="J46" s="7" t="s">
        <v>152</v>
      </c>
      <c r="P46" s="21"/>
      <c r="Q46" s="11"/>
      <c r="R46" s="21"/>
      <c r="S46" s="25"/>
      <c r="T46" s="25"/>
      <c r="U46" s="25"/>
      <c r="V46" s="25"/>
      <c r="W46" s="25"/>
      <c r="X46" s="25"/>
      <c r="Y46" s="25"/>
      <c r="AA46" s="21"/>
      <c r="AC46" s="7" t="s">
        <v>195</v>
      </c>
      <c r="AD46" s="7">
        <v>6787671</v>
      </c>
      <c r="AE46" s="7">
        <v>201992</v>
      </c>
      <c r="AF46" s="7" t="s">
        <v>166</v>
      </c>
    </row>
    <row r="47" spans="1:32" s="7" customFormat="1" x14ac:dyDescent="0.25">
      <c r="B47" s="7" t="s">
        <v>202</v>
      </c>
      <c r="C47" s="7" t="s">
        <v>34</v>
      </c>
      <c r="D47" s="7" t="s">
        <v>201</v>
      </c>
      <c r="E47" s="7" t="s">
        <v>201</v>
      </c>
      <c r="F47" s="7" t="s">
        <v>118</v>
      </c>
      <c r="G47" s="7" t="s">
        <v>11</v>
      </c>
      <c r="H47" s="7" t="s">
        <v>134</v>
      </c>
      <c r="J47" s="7" t="s">
        <v>259</v>
      </c>
      <c r="M47" s="7" t="s">
        <v>323</v>
      </c>
      <c r="N47" s="7">
        <v>2.4</v>
      </c>
      <c r="P47" s="21"/>
      <c r="Q47" s="11">
        <v>0.2</v>
      </c>
      <c r="R47" s="21">
        <v>1000</v>
      </c>
      <c r="S47" s="25"/>
      <c r="T47" s="25"/>
      <c r="U47" s="25"/>
      <c r="V47" s="25"/>
      <c r="W47" s="25"/>
      <c r="X47" s="25"/>
      <c r="Y47" s="25"/>
      <c r="AA47" s="21"/>
      <c r="AC47" s="7" t="s">
        <v>257</v>
      </c>
      <c r="AD47" s="7">
        <v>6860747</v>
      </c>
      <c r="AE47" s="7">
        <v>578839</v>
      </c>
      <c r="AF47" s="7" t="s">
        <v>164</v>
      </c>
    </row>
    <row r="48" spans="1:32" s="7" customFormat="1" x14ac:dyDescent="0.25">
      <c r="B48" s="7" t="s">
        <v>123</v>
      </c>
      <c r="C48" s="7" t="s">
        <v>49</v>
      </c>
      <c r="D48" s="7" t="s">
        <v>72</v>
      </c>
      <c r="E48" s="7" t="s">
        <v>264</v>
      </c>
      <c r="F48" s="7" t="s">
        <v>118</v>
      </c>
      <c r="G48" s="7" t="s">
        <v>11</v>
      </c>
      <c r="H48" s="7" t="s">
        <v>135</v>
      </c>
      <c r="J48" s="7" t="s">
        <v>259</v>
      </c>
      <c r="P48" s="21"/>
      <c r="Q48" s="11"/>
      <c r="R48" s="21"/>
      <c r="S48" s="25"/>
      <c r="T48" s="25"/>
      <c r="U48" s="25"/>
      <c r="V48" s="25"/>
      <c r="W48" s="25"/>
      <c r="X48" s="25"/>
      <c r="Y48" s="25"/>
      <c r="AA48" s="21"/>
      <c r="AD48" s="7">
        <v>6859871</v>
      </c>
      <c r="AE48" s="7">
        <v>600977</v>
      </c>
      <c r="AF48" s="7" t="s">
        <v>411</v>
      </c>
    </row>
    <row r="49" spans="1:32" s="7" customFormat="1" x14ac:dyDescent="0.25">
      <c r="B49" s="7" t="s">
        <v>91</v>
      </c>
      <c r="F49" s="7" t="s">
        <v>91</v>
      </c>
      <c r="G49" s="7" t="s">
        <v>16</v>
      </c>
      <c r="H49" s="7" t="s">
        <v>134</v>
      </c>
      <c r="J49" s="7" t="s">
        <v>259</v>
      </c>
      <c r="P49" s="21"/>
      <c r="Q49" s="11"/>
      <c r="R49" s="21"/>
      <c r="S49" s="25"/>
      <c r="T49" s="25"/>
      <c r="U49" s="25"/>
      <c r="V49" s="25"/>
      <c r="W49" s="25"/>
      <c r="X49" s="25"/>
      <c r="Y49" s="25"/>
      <c r="AA49" s="21"/>
      <c r="AC49" s="7" t="s">
        <v>196</v>
      </c>
      <c r="AD49" s="7">
        <v>6693695</v>
      </c>
      <c r="AE49" s="7">
        <v>240464</v>
      </c>
      <c r="AF49" s="7" t="s">
        <v>412</v>
      </c>
    </row>
    <row r="50" spans="1:32" s="7" customFormat="1" x14ac:dyDescent="0.25">
      <c r="B50" s="7" t="s">
        <v>154</v>
      </c>
      <c r="F50" s="7" t="s">
        <v>50</v>
      </c>
      <c r="G50" s="7" t="s">
        <v>16</v>
      </c>
      <c r="H50" s="7" t="s">
        <v>134</v>
      </c>
      <c r="J50" s="7" t="s">
        <v>259</v>
      </c>
      <c r="P50" s="21"/>
      <c r="Q50" s="11"/>
      <c r="R50" s="21"/>
      <c r="S50" s="25"/>
      <c r="T50" s="25"/>
      <c r="U50" s="25"/>
      <c r="V50" s="25"/>
      <c r="W50" s="25"/>
      <c r="X50" s="25"/>
      <c r="Y50" s="25"/>
      <c r="AA50" s="21"/>
      <c r="AD50" s="7">
        <v>6668289</v>
      </c>
      <c r="AE50" s="7">
        <v>248022</v>
      </c>
      <c r="AF50" s="7" t="s">
        <v>166</v>
      </c>
    </row>
    <row r="51" spans="1:32" s="7" customFormat="1" x14ac:dyDescent="0.25">
      <c r="A51" s="8" t="s">
        <v>258</v>
      </c>
      <c r="B51" s="8" t="s">
        <v>155</v>
      </c>
      <c r="C51" s="7" t="s">
        <v>24</v>
      </c>
      <c r="D51" s="8" t="s">
        <v>247</v>
      </c>
      <c r="E51" s="7" t="s">
        <v>247</v>
      </c>
      <c r="F51" s="8" t="s">
        <v>50</v>
      </c>
      <c r="G51" s="8" t="s">
        <v>16</v>
      </c>
      <c r="H51" s="8" t="s">
        <v>137</v>
      </c>
      <c r="I51" s="8"/>
      <c r="J51" s="8" t="s">
        <v>247</v>
      </c>
      <c r="K51" s="8" t="s">
        <v>286</v>
      </c>
      <c r="L51" s="8" t="s">
        <v>285</v>
      </c>
      <c r="M51" s="8" t="s">
        <v>321</v>
      </c>
      <c r="N51" s="8">
        <v>8</v>
      </c>
      <c r="O51" s="8"/>
      <c r="P51" s="23">
        <v>3000</v>
      </c>
      <c r="Q51" s="19">
        <v>4</v>
      </c>
      <c r="R51" s="21">
        <v>3000</v>
      </c>
      <c r="S51" s="26" t="s">
        <v>12</v>
      </c>
      <c r="T51" s="26"/>
      <c r="U51" s="26" t="s">
        <v>12</v>
      </c>
      <c r="V51" s="26" t="s">
        <v>329</v>
      </c>
      <c r="W51" s="26" t="s">
        <v>12</v>
      </c>
      <c r="X51" s="26" t="s">
        <v>12</v>
      </c>
      <c r="Y51" s="26" t="s">
        <v>12</v>
      </c>
      <c r="Z51" s="8" t="s">
        <v>330</v>
      </c>
      <c r="AA51" s="23" t="s">
        <v>277</v>
      </c>
      <c r="AB51" s="17"/>
      <c r="AC51" s="7" t="s">
        <v>272</v>
      </c>
      <c r="AD51" s="8">
        <v>6661873.4579999996</v>
      </c>
      <c r="AE51" s="8">
        <v>249463.166</v>
      </c>
      <c r="AF51" s="8" t="s">
        <v>166</v>
      </c>
    </row>
    <row r="52" spans="1:32" s="7" customFormat="1" x14ac:dyDescent="0.25">
      <c r="A52" s="7" t="s">
        <v>100</v>
      </c>
      <c r="B52" s="7" t="s">
        <v>101</v>
      </c>
      <c r="C52" s="7" t="s">
        <v>34</v>
      </c>
      <c r="D52" s="7" t="s">
        <v>363</v>
      </c>
      <c r="E52" s="7" t="s">
        <v>176</v>
      </c>
      <c r="F52" s="7" t="s">
        <v>156</v>
      </c>
      <c r="G52" s="7" t="s">
        <v>16</v>
      </c>
      <c r="H52" s="7" t="s">
        <v>137</v>
      </c>
      <c r="J52" s="7" t="s">
        <v>288</v>
      </c>
      <c r="K52" s="7" t="s">
        <v>286</v>
      </c>
      <c r="L52" s="7" t="s">
        <v>285</v>
      </c>
      <c r="M52" s="7" t="s">
        <v>328</v>
      </c>
      <c r="N52" s="7">
        <v>7.2</v>
      </c>
      <c r="P52" s="21"/>
      <c r="Q52" s="11">
        <v>5</v>
      </c>
      <c r="R52" s="21"/>
      <c r="S52" s="25" t="s">
        <v>12</v>
      </c>
      <c r="T52" s="25" t="s">
        <v>12</v>
      </c>
      <c r="U52" s="25"/>
      <c r="V52" s="25"/>
      <c r="W52" s="25" t="s">
        <v>12</v>
      </c>
      <c r="X52" s="25" t="s">
        <v>12</v>
      </c>
      <c r="Y52" s="25"/>
      <c r="Z52" s="7" t="s">
        <v>289</v>
      </c>
      <c r="AA52" s="21" t="s">
        <v>287</v>
      </c>
      <c r="AB52" s="7" t="s">
        <v>158</v>
      </c>
      <c r="AC52" s="7" t="s">
        <v>382</v>
      </c>
      <c r="AD52" s="8">
        <v>6689325</v>
      </c>
      <c r="AE52" s="8">
        <v>422002</v>
      </c>
      <c r="AF52" s="8" t="s">
        <v>166</v>
      </c>
    </row>
    <row r="53" spans="1:32" s="7" customFormat="1" x14ac:dyDescent="0.25">
      <c r="A53" s="7" t="s">
        <v>406</v>
      </c>
      <c r="B53" s="7" t="s">
        <v>293</v>
      </c>
      <c r="C53" s="7" t="s">
        <v>34</v>
      </c>
      <c r="D53" s="7" t="s">
        <v>294</v>
      </c>
      <c r="E53" s="7" t="s">
        <v>294</v>
      </c>
      <c r="F53" s="7" t="s">
        <v>157</v>
      </c>
      <c r="G53" s="7" t="s">
        <v>16</v>
      </c>
      <c r="H53" s="7" t="s">
        <v>137</v>
      </c>
      <c r="J53" s="10" t="s">
        <v>410</v>
      </c>
      <c r="K53" s="7" t="s">
        <v>286</v>
      </c>
      <c r="L53" s="7" t="s">
        <v>285</v>
      </c>
      <c r="M53" s="7" t="s">
        <v>321</v>
      </c>
      <c r="N53" s="11" t="s">
        <v>419</v>
      </c>
      <c r="P53" s="21"/>
      <c r="Q53" s="11">
        <v>150</v>
      </c>
      <c r="R53" s="21"/>
      <c r="S53" s="25" t="s">
        <v>12</v>
      </c>
      <c r="T53" s="25" t="s">
        <v>12</v>
      </c>
      <c r="U53" s="25" t="s">
        <v>12</v>
      </c>
      <c r="V53" s="25" t="s">
        <v>12</v>
      </c>
      <c r="W53" s="25" t="s">
        <v>12</v>
      </c>
      <c r="X53" s="25" t="s">
        <v>12</v>
      </c>
      <c r="Y53" s="25" t="s">
        <v>12</v>
      </c>
      <c r="AA53" s="21" t="s">
        <v>296</v>
      </c>
      <c r="AB53" s="7" t="s">
        <v>159</v>
      </c>
      <c r="AC53" s="7" t="s">
        <v>295</v>
      </c>
      <c r="AD53" s="7">
        <v>6709883</v>
      </c>
      <c r="AE53" s="7">
        <v>237526</v>
      </c>
      <c r="AF53" s="7" t="s">
        <v>166</v>
      </c>
    </row>
    <row r="54" spans="1:32" s="7" customFormat="1" ht="15.6" customHeight="1" x14ac:dyDescent="0.25">
      <c r="A54" s="7" t="s">
        <v>197</v>
      </c>
      <c r="B54" s="7" t="s">
        <v>399</v>
      </c>
      <c r="C54" s="7" t="s">
        <v>34</v>
      </c>
      <c r="D54" s="7" t="s">
        <v>19</v>
      </c>
      <c r="E54" s="13" t="s">
        <v>161</v>
      </c>
      <c r="F54" s="7" t="s">
        <v>160</v>
      </c>
      <c r="G54" s="7" t="s">
        <v>16</v>
      </c>
      <c r="H54" s="7" t="s">
        <v>137</v>
      </c>
      <c r="J54" s="13" t="s">
        <v>161</v>
      </c>
      <c r="K54" s="7" t="s">
        <v>286</v>
      </c>
      <c r="L54" s="7" t="s">
        <v>285</v>
      </c>
      <c r="M54" s="7" t="s">
        <v>321</v>
      </c>
      <c r="N54" s="7">
        <v>9.6</v>
      </c>
      <c r="P54" s="21"/>
      <c r="Q54" s="11"/>
      <c r="R54" s="21"/>
      <c r="S54" s="25" t="s">
        <v>12</v>
      </c>
      <c r="T54" s="25" t="s">
        <v>12</v>
      </c>
      <c r="U54" s="25" t="s">
        <v>12</v>
      </c>
      <c r="V54" s="25" t="s">
        <v>12</v>
      </c>
      <c r="W54" s="25" t="s">
        <v>12</v>
      </c>
      <c r="X54" s="25" t="s">
        <v>12</v>
      </c>
      <c r="Y54" s="25" t="s">
        <v>12</v>
      </c>
      <c r="Z54" s="7" t="s">
        <v>300</v>
      </c>
      <c r="AA54" s="21" t="s">
        <v>277</v>
      </c>
      <c r="AB54" s="7" t="s">
        <v>162</v>
      </c>
      <c r="AC54" s="7" t="s">
        <v>299</v>
      </c>
      <c r="AD54" s="7">
        <v>6664325</v>
      </c>
      <c r="AE54" s="7">
        <v>354441</v>
      </c>
      <c r="AF54" s="7" t="s">
        <v>166</v>
      </c>
    </row>
    <row r="55" spans="1:32" s="7" customFormat="1" ht="15.6" customHeight="1" x14ac:dyDescent="0.25">
      <c r="B55" s="7" t="s">
        <v>203</v>
      </c>
      <c r="C55" s="7" t="s">
        <v>34</v>
      </c>
      <c r="D55" s="7" t="s">
        <v>201</v>
      </c>
      <c r="E55" s="13" t="s">
        <v>201</v>
      </c>
      <c r="F55" s="7" t="s">
        <v>10</v>
      </c>
      <c r="G55" s="7" t="s">
        <v>11</v>
      </c>
      <c r="H55" s="7" t="s">
        <v>134</v>
      </c>
      <c r="J55" s="13" t="s">
        <v>259</v>
      </c>
      <c r="K55" s="7" t="s">
        <v>275</v>
      </c>
      <c r="L55" s="7" t="s">
        <v>291</v>
      </c>
      <c r="M55" s="7" t="s">
        <v>323</v>
      </c>
      <c r="N55" s="7">
        <v>2.4</v>
      </c>
      <c r="P55" s="21" t="s">
        <v>268</v>
      </c>
      <c r="Q55" s="11">
        <v>0.2</v>
      </c>
      <c r="R55" s="21">
        <v>2000</v>
      </c>
      <c r="S55" s="25"/>
      <c r="T55" s="25" t="s">
        <v>12</v>
      </c>
      <c r="U55" s="25" t="s">
        <v>12</v>
      </c>
      <c r="V55" s="25"/>
      <c r="W55" s="25"/>
      <c r="X55" s="25"/>
      <c r="Y55" s="25"/>
      <c r="AA55" s="21"/>
      <c r="AC55" s="7" t="s">
        <v>206</v>
      </c>
      <c r="AD55" s="7">
        <v>6892204.2719999999</v>
      </c>
      <c r="AE55" s="7">
        <v>599965.92099999997</v>
      </c>
      <c r="AF55" s="7" t="s">
        <v>164</v>
      </c>
    </row>
    <row r="56" spans="1:32" s="7" customFormat="1" ht="15.6" customHeight="1" x14ac:dyDescent="0.25">
      <c r="B56" s="7" t="s">
        <v>204</v>
      </c>
      <c r="C56" s="7" t="s">
        <v>34</v>
      </c>
      <c r="D56" s="7" t="s">
        <v>292</v>
      </c>
      <c r="E56" s="13" t="s">
        <v>199</v>
      </c>
      <c r="F56" s="7" t="s">
        <v>64</v>
      </c>
      <c r="G56" s="7" t="s">
        <v>11</v>
      </c>
      <c r="H56" s="7" t="s">
        <v>137</v>
      </c>
      <c r="J56" s="13" t="s">
        <v>259</v>
      </c>
      <c r="K56" s="7" t="s">
        <v>275</v>
      </c>
      <c r="L56" s="7" t="s">
        <v>291</v>
      </c>
      <c r="M56" s="7" t="s">
        <v>323</v>
      </c>
      <c r="N56" s="7">
        <v>2.4</v>
      </c>
      <c r="P56" s="21" t="s">
        <v>268</v>
      </c>
      <c r="Q56" s="11">
        <v>0.4</v>
      </c>
      <c r="R56" s="21">
        <v>3000</v>
      </c>
      <c r="S56" s="25"/>
      <c r="T56" s="25" t="s">
        <v>12</v>
      </c>
      <c r="U56" s="25" t="s">
        <v>12</v>
      </c>
      <c r="V56" s="25"/>
      <c r="W56" s="25"/>
      <c r="X56" s="25"/>
      <c r="Y56" s="25"/>
      <c r="AA56" s="21" t="s">
        <v>287</v>
      </c>
      <c r="AC56" s="7" t="s">
        <v>290</v>
      </c>
      <c r="AD56" s="7">
        <v>7024340</v>
      </c>
      <c r="AE56" s="7">
        <v>516742</v>
      </c>
      <c r="AF56" s="7" t="s">
        <v>164</v>
      </c>
    </row>
    <row r="57" spans="1:32" s="7" customFormat="1" ht="15.6" customHeight="1" x14ac:dyDescent="0.25">
      <c r="B57" s="7" t="s">
        <v>207</v>
      </c>
      <c r="C57" s="7" t="s">
        <v>34</v>
      </c>
      <c r="D57" s="7" t="s">
        <v>205</v>
      </c>
      <c r="E57" s="13" t="s">
        <v>199</v>
      </c>
      <c r="F57" s="7" t="s">
        <v>208</v>
      </c>
      <c r="G57" s="7" t="s">
        <v>254</v>
      </c>
      <c r="H57" s="7" t="s">
        <v>134</v>
      </c>
      <c r="J57" s="13" t="s">
        <v>259</v>
      </c>
      <c r="K57" s="7" t="s">
        <v>275</v>
      </c>
      <c r="L57" s="7" t="s">
        <v>291</v>
      </c>
      <c r="M57" s="7" t="s">
        <v>324</v>
      </c>
      <c r="N57" s="7">
        <v>1.8</v>
      </c>
      <c r="P57" s="21" t="s">
        <v>268</v>
      </c>
      <c r="Q57" s="11">
        <v>1</v>
      </c>
      <c r="R57" s="21">
        <v>12000</v>
      </c>
      <c r="S57" s="25"/>
      <c r="T57" s="25" t="s">
        <v>12</v>
      </c>
      <c r="U57" s="25" t="s">
        <v>12</v>
      </c>
      <c r="V57" s="25"/>
      <c r="W57" s="25"/>
      <c r="X57" s="25"/>
      <c r="Y57" s="25"/>
      <c r="AA57" s="21"/>
      <c r="AC57" s="7" t="s">
        <v>209</v>
      </c>
      <c r="AD57" s="7">
        <v>7027686</v>
      </c>
      <c r="AE57" s="7">
        <v>475436</v>
      </c>
      <c r="AF57" s="7" t="s">
        <v>164</v>
      </c>
    </row>
    <row r="58" spans="1:32" s="7" customFormat="1" ht="15.6" customHeight="1" x14ac:dyDescent="0.25">
      <c r="B58" s="7" t="s">
        <v>210</v>
      </c>
      <c r="C58" s="7" t="s">
        <v>34</v>
      </c>
      <c r="D58" s="7" t="s">
        <v>205</v>
      </c>
      <c r="E58" s="13" t="s">
        <v>199</v>
      </c>
      <c r="F58" s="7" t="s">
        <v>208</v>
      </c>
      <c r="G58" s="7" t="s">
        <v>254</v>
      </c>
      <c r="H58" s="7" t="s">
        <v>134</v>
      </c>
      <c r="J58" s="13" t="s">
        <v>259</v>
      </c>
      <c r="K58" s="7" t="s">
        <v>275</v>
      </c>
      <c r="L58" s="7" t="s">
        <v>291</v>
      </c>
      <c r="M58" s="7" t="s">
        <v>324</v>
      </c>
      <c r="N58" s="7">
        <v>1.8</v>
      </c>
      <c r="P58" s="21" t="s">
        <v>268</v>
      </c>
      <c r="Q58" s="11">
        <v>1.2</v>
      </c>
      <c r="R58" s="21">
        <v>14400</v>
      </c>
      <c r="S58" s="25"/>
      <c r="T58" s="25" t="s">
        <v>12</v>
      </c>
      <c r="U58" s="25" t="s">
        <v>12</v>
      </c>
      <c r="V58" s="25"/>
      <c r="W58" s="25"/>
      <c r="X58" s="25"/>
      <c r="Y58" s="25"/>
      <c r="AA58" s="21"/>
      <c r="AC58" s="7" t="s">
        <v>213</v>
      </c>
      <c r="AD58" s="7">
        <v>7023120</v>
      </c>
      <c r="AE58" s="7">
        <v>486415</v>
      </c>
      <c r="AF58" s="7" t="s">
        <v>164</v>
      </c>
    </row>
    <row r="59" spans="1:32" s="7" customFormat="1" ht="15.6" customHeight="1" x14ac:dyDescent="0.25">
      <c r="B59" s="7" t="s">
        <v>211</v>
      </c>
      <c r="C59" s="7" t="s">
        <v>34</v>
      </c>
      <c r="D59" s="7" t="s">
        <v>205</v>
      </c>
      <c r="E59" s="13" t="s">
        <v>199</v>
      </c>
      <c r="F59" s="7" t="s">
        <v>212</v>
      </c>
      <c r="G59" s="7" t="s">
        <v>254</v>
      </c>
      <c r="H59" s="7" t="s">
        <v>134</v>
      </c>
      <c r="J59" s="13" t="s">
        <v>259</v>
      </c>
      <c r="K59" s="7" t="s">
        <v>275</v>
      </c>
      <c r="L59" s="7" t="s">
        <v>291</v>
      </c>
      <c r="M59" s="7" t="s">
        <v>324</v>
      </c>
      <c r="N59" s="7">
        <v>1.8</v>
      </c>
      <c r="P59" s="21" t="s">
        <v>268</v>
      </c>
      <c r="Q59" s="11">
        <v>0.8</v>
      </c>
      <c r="R59" s="21">
        <v>9600</v>
      </c>
      <c r="S59" s="25"/>
      <c r="T59" s="25" t="s">
        <v>12</v>
      </c>
      <c r="U59" s="25" t="s">
        <v>12</v>
      </c>
      <c r="V59" s="25"/>
      <c r="W59" s="25"/>
      <c r="X59" s="25"/>
      <c r="Y59" s="25"/>
      <c r="AA59" s="21"/>
      <c r="AC59" s="7" t="s">
        <v>214</v>
      </c>
      <c r="AD59" s="7">
        <v>6981448</v>
      </c>
      <c r="AE59" s="7">
        <v>487475</v>
      </c>
      <c r="AF59" s="7" t="s">
        <v>164</v>
      </c>
    </row>
    <row r="60" spans="1:32" s="7" customFormat="1" ht="15.6" customHeight="1" x14ac:dyDescent="0.25">
      <c r="B60" s="7" t="s">
        <v>215</v>
      </c>
      <c r="C60" s="7" t="s">
        <v>34</v>
      </c>
      <c r="D60" s="7" t="s">
        <v>205</v>
      </c>
      <c r="E60" s="13" t="s">
        <v>199</v>
      </c>
      <c r="F60" s="7" t="s">
        <v>216</v>
      </c>
      <c r="G60" s="7" t="s">
        <v>254</v>
      </c>
      <c r="H60" s="7" t="s">
        <v>134</v>
      </c>
      <c r="J60" s="13" t="s">
        <v>259</v>
      </c>
      <c r="K60" s="7" t="s">
        <v>275</v>
      </c>
      <c r="L60" s="7" t="s">
        <v>291</v>
      </c>
      <c r="M60" s="7" t="s">
        <v>324</v>
      </c>
      <c r="N60" s="7">
        <v>1.8</v>
      </c>
      <c r="P60" s="21" t="s">
        <v>268</v>
      </c>
      <c r="Q60" s="11">
        <v>0.8</v>
      </c>
      <c r="R60" s="21">
        <v>9600</v>
      </c>
      <c r="S60" s="25"/>
      <c r="T60" s="25" t="s">
        <v>12</v>
      </c>
      <c r="U60" s="25" t="s">
        <v>12</v>
      </c>
      <c r="V60" s="25"/>
      <c r="W60" s="25"/>
      <c r="X60" s="25"/>
      <c r="Y60" s="25"/>
      <c r="AA60" s="21"/>
      <c r="AC60" s="7" t="s">
        <v>217</v>
      </c>
      <c r="AD60" s="7">
        <v>6976827</v>
      </c>
      <c r="AE60" s="7">
        <v>454343</v>
      </c>
      <c r="AF60" s="7" t="s">
        <v>164</v>
      </c>
    </row>
    <row r="61" spans="1:32" s="7" customFormat="1" ht="15.6" customHeight="1" x14ac:dyDescent="0.25">
      <c r="B61" s="7" t="s">
        <v>218</v>
      </c>
      <c r="C61" s="7" t="s">
        <v>34</v>
      </c>
      <c r="D61" s="7" t="s">
        <v>205</v>
      </c>
      <c r="E61" s="13" t="s">
        <v>199</v>
      </c>
      <c r="F61" s="7" t="s">
        <v>219</v>
      </c>
      <c r="G61" s="7" t="s">
        <v>254</v>
      </c>
      <c r="H61" s="7" t="s">
        <v>134</v>
      </c>
      <c r="J61" s="13" t="s">
        <v>259</v>
      </c>
      <c r="K61" s="7" t="s">
        <v>275</v>
      </c>
      <c r="L61" s="7" t="s">
        <v>291</v>
      </c>
      <c r="M61" s="7" t="s">
        <v>324</v>
      </c>
      <c r="N61" s="7">
        <v>1.8</v>
      </c>
      <c r="O61" s="7">
        <v>1</v>
      </c>
      <c r="P61" s="21"/>
      <c r="Q61" s="11">
        <v>2</v>
      </c>
      <c r="R61" s="21">
        <v>24000</v>
      </c>
      <c r="S61" s="25"/>
      <c r="T61" s="25" t="s">
        <v>12</v>
      </c>
      <c r="U61" s="25" t="s">
        <v>12</v>
      </c>
      <c r="V61" s="25"/>
      <c r="W61" s="25"/>
      <c r="X61" s="25"/>
      <c r="Y61" s="25"/>
      <c r="AA61" s="21"/>
      <c r="AC61" s="7" t="s">
        <v>220</v>
      </c>
      <c r="AD61" s="7">
        <v>6998543</v>
      </c>
      <c r="AE61" s="7">
        <v>446089</v>
      </c>
      <c r="AF61" s="7" t="s">
        <v>164</v>
      </c>
    </row>
    <row r="62" spans="1:32" s="7" customFormat="1" ht="15.6" customHeight="1" x14ac:dyDescent="0.25">
      <c r="B62" s="7" t="s">
        <v>221</v>
      </c>
      <c r="C62" s="7" t="s">
        <v>34</v>
      </c>
      <c r="D62" s="7" t="s">
        <v>205</v>
      </c>
      <c r="E62" s="13" t="s">
        <v>199</v>
      </c>
      <c r="F62" s="7" t="s">
        <v>219</v>
      </c>
      <c r="G62" s="7" t="s">
        <v>254</v>
      </c>
      <c r="H62" s="7" t="s">
        <v>134</v>
      </c>
      <c r="J62" s="13" t="s">
        <v>259</v>
      </c>
      <c r="K62" s="7" t="s">
        <v>275</v>
      </c>
      <c r="L62" s="7" t="s">
        <v>291</v>
      </c>
      <c r="M62" s="7" t="s">
        <v>324</v>
      </c>
      <c r="N62" s="7">
        <v>1.8</v>
      </c>
      <c r="O62" s="7">
        <v>1</v>
      </c>
      <c r="P62" s="21" t="s">
        <v>268</v>
      </c>
      <c r="Q62" s="11">
        <v>0.5</v>
      </c>
      <c r="R62" s="21">
        <v>6000</v>
      </c>
      <c r="S62" s="25"/>
      <c r="T62" s="25" t="s">
        <v>12</v>
      </c>
      <c r="U62" s="25" t="s">
        <v>12</v>
      </c>
      <c r="V62" s="25"/>
      <c r="W62" s="25"/>
      <c r="X62" s="25"/>
      <c r="Y62" s="25"/>
      <c r="AA62" s="21"/>
      <c r="AC62" s="7" t="s">
        <v>222</v>
      </c>
      <c r="AD62" s="7">
        <v>7006380</v>
      </c>
      <c r="AE62" s="7">
        <v>430981</v>
      </c>
      <c r="AF62" s="7" t="s">
        <v>164</v>
      </c>
    </row>
    <row r="63" spans="1:32" s="7" customFormat="1" ht="15.6" customHeight="1" x14ac:dyDescent="0.25">
      <c r="B63" s="7" t="s">
        <v>223</v>
      </c>
      <c r="C63" s="7" t="s">
        <v>34</v>
      </c>
      <c r="D63" s="7" t="s">
        <v>205</v>
      </c>
      <c r="E63" s="13" t="s">
        <v>199</v>
      </c>
      <c r="F63" s="7" t="s">
        <v>219</v>
      </c>
      <c r="G63" s="7" t="s">
        <v>254</v>
      </c>
      <c r="H63" s="7" t="s">
        <v>134</v>
      </c>
      <c r="J63" s="13" t="s">
        <v>259</v>
      </c>
      <c r="K63" s="7" t="s">
        <v>275</v>
      </c>
      <c r="L63" s="7" t="s">
        <v>291</v>
      </c>
      <c r="M63" s="7" t="s">
        <v>324</v>
      </c>
      <c r="N63" s="7">
        <v>1.8</v>
      </c>
      <c r="P63" s="21" t="s">
        <v>268</v>
      </c>
      <c r="Q63" s="11">
        <v>1</v>
      </c>
      <c r="R63" s="21">
        <v>12000</v>
      </c>
      <c r="S63" s="25"/>
      <c r="T63" s="25" t="s">
        <v>12</v>
      </c>
      <c r="U63" s="25" t="s">
        <v>12</v>
      </c>
      <c r="V63" s="25"/>
      <c r="W63" s="25"/>
      <c r="X63" s="25"/>
      <c r="Y63" s="25"/>
      <c r="AA63" s="21"/>
      <c r="AC63" s="7" t="s">
        <v>224</v>
      </c>
      <c r="AD63" s="7">
        <v>6989761</v>
      </c>
      <c r="AE63" s="7">
        <v>441126</v>
      </c>
      <c r="AF63" s="7" t="s">
        <v>164</v>
      </c>
    </row>
    <row r="64" spans="1:32" s="7" customFormat="1" ht="15.6" customHeight="1" x14ac:dyDescent="0.25">
      <c r="B64" s="7" t="s">
        <v>225</v>
      </c>
      <c r="C64" s="7" t="s">
        <v>34</v>
      </c>
      <c r="D64" s="7" t="s">
        <v>205</v>
      </c>
      <c r="E64" s="13" t="s">
        <v>199</v>
      </c>
      <c r="F64" s="7" t="s">
        <v>226</v>
      </c>
      <c r="G64" s="7" t="s">
        <v>254</v>
      </c>
      <c r="H64" s="7" t="s">
        <v>134</v>
      </c>
      <c r="J64" s="13" t="s">
        <v>259</v>
      </c>
      <c r="K64" s="7" t="s">
        <v>275</v>
      </c>
      <c r="L64" s="7" t="s">
        <v>291</v>
      </c>
      <c r="M64" s="7" t="s">
        <v>324</v>
      </c>
      <c r="N64" s="7">
        <v>1.8</v>
      </c>
      <c r="P64" s="21" t="s">
        <v>268</v>
      </c>
      <c r="Q64" s="11" t="s">
        <v>243</v>
      </c>
      <c r="R64" s="21" t="s">
        <v>243</v>
      </c>
      <c r="S64" s="25"/>
      <c r="T64" s="25" t="s">
        <v>12</v>
      </c>
      <c r="U64" s="25" t="s">
        <v>12</v>
      </c>
      <c r="V64" s="25"/>
      <c r="W64" s="25"/>
      <c r="X64" s="25"/>
      <c r="Y64" s="25"/>
      <c r="AA64" s="21"/>
      <c r="AC64" s="7" t="s">
        <v>227</v>
      </c>
      <c r="AD64" s="7">
        <v>6955852</v>
      </c>
      <c r="AE64" s="7">
        <v>471739</v>
      </c>
      <c r="AF64" s="7" t="s">
        <v>164</v>
      </c>
    </row>
    <row r="65" spans="1:32" s="7" customFormat="1" ht="15.6" customHeight="1" x14ac:dyDescent="0.25">
      <c r="B65" s="7" t="s">
        <v>228</v>
      </c>
      <c r="C65" s="7" t="s">
        <v>34</v>
      </c>
      <c r="D65" s="7" t="s">
        <v>205</v>
      </c>
      <c r="E65" s="13" t="s">
        <v>199</v>
      </c>
      <c r="F65" s="7" t="s">
        <v>387</v>
      </c>
      <c r="G65" s="7" t="s">
        <v>254</v>
      </c>
      <c r="H65" s="7" t="s">
        <v>134</v>
      </c>
      <c r="J65" s="13" t="s">
        <v>259</v>
      </c>
      <c r="K65" s="7" t="s">
        <v>275</v>
      </c>
      <c r="L65" s="7" t="s">
        <v>291</v>
      </c>
      <c r="M65" s="7" t="s">
        <v>323</v>
      </c>
      <c r="N65" s="7">
        <v>2.4</v>
      </c>
      <c r="O65" s="7">
        <v>1</v>
      </c>
      <c r="P65" s="21" t="s">
        <v>268</v>
      </c>
      <c r="Q65" s="11" t="s">
        <v>243</v>
      </c>
      <c r="R65" s="21" t="s">
        <v>243</v>
      </c>
      <c r="S65" s="25" t="s">
        <v>12</v>
      </c>
      <c r="T65" s="25" t="s">
        <v>12</v>
      </c>
      <c r="U65" s="25" t="s">
        <v>12</v>
      </c>
      <c r="V65" s="25" t="s">
        <v>12</v>
      </c>
      <c r="W65" s="25"/>
      <c r="X65" s="25"/>
      <c r="Y65" s="25"/>
      <c r="AA65" s="21"/>
      <c r="AC65" s="7" t="s">
        <v>12</v>
      </c>
      <c r="AD65" s="7">
        <v>6965878.7000030503</v>
      </c>
      <c r="AE65" s="7">
        <v>439012.70000610303</v>
      </c>
      <c r="AF65" s="7" t="s">
        <v>164</v>
      </c>
    </row>
    <row r="66" spans="1:32" s="7" customFormat="1" ht="15.6" customHeight="1" x14ac:dyDescent="0.25">
      <c r="B66" s="7" t="s">
        <v>229</v>
      </c>
      <c r="C66" s="7" t="s">
        <v>34</v>
      </c>
      <c r="D66" s="7" t="s">
        <v>205</v>
      </c>
      <c r="E66" s="13" t="s">
        <v>199</v>
      </c>
      <c r="F66" s="7" t="s">
        <v>230</v>
      </c>
      <c r="G66" s="7" t="s">
        <v>254</v>
      </c>
      <c r="H66" s="7" t="s">
        <v>134</v>
      </c>
      <c r="J66" s="13" t="s">
        <v>259</v>
      </c>
      <c r="M66" s="7" t="s">
        <v>323</v>
      </c>
      <c r="N66" s="7">
        <v>2.4</v>
      </c>
      <c r="P66" s="21"/>
      <c r="Q66" s="11" t="s">
        <v>243</v>
      </c>
      <c r="R66" s="21" t="s">
        <v>243</v>
      </c>
      <c r="S66" s="25"/>
      <c r="T66" s="25"/>
      <c r="U66" s="25"/>
      <c r="V66" s="25"/>
      <c r="W66" s="25"/>
      <c r="X66" s="25"/>
      <c r="Y66" s="25"/>
      <c r="AA66" s="21"/>
      <c r="AC66" s="7" t="s">
        <v>12</v>
      </c>
      <c r="AD66" s="7">
        <v>6902021</v>
      </c>
      <c r="AE66" s="7">
        <v>442108</v>
      </c>
      <c r="AF66" s="7" t="s">
        <v>166</v>
      </c>
    </row>
    <row r="67" spans="1:32" s="7" customFormat="1" ht="15.6" customHeight="1" x14ac:dyDescent="0.25">
      <c r="B67" s="7" t="s">
        <v>231</v>
      </c>
      <c r="C67" s="7" t="s">
        <v>34</v>
      </c>
      <c r="D67" s="7" t="s">
        <v>205</v>
      </c>
      <c r="E67" s="13" t="s">
        <v>199</v>
      </c>
      <c r="F67" s="7" t="s">
        <v>386</v>
      </c>
      <c r="G67" s="7" t="s">
        <v>254</v>
      </c>
      <c r="H67" s="7" t="s">
        <v>134</v>
      </c>
      <c r="J67" s="13" t="s">
        <v>259</v>
      </c>
      <c r="K67" s="7" t="s">
        <v>275</v>
      </c>
      <c r="L67" s="7" t="s">
        <v>291</v>
      </c>
      <c r="M67" s="7" t="s">
        <v>323</v>
      </c>
      <c r="N67" s="7">
        <v>2.4</v>
      </c>
      <c r="P67" s="21" t="s">
        <v>268</v>
      </c>
      <c r="Q67" s="11" t="s">
        <v>243</v>
      </c>
      <c r="R67" s="21" t="s">
        <v>243</v>
      </c>
      <c r="S67" s="25"/>
      <c r="T67" s="25" t="s">
        <v>12</v>
      </c>
      <c r="U67" s="25" t="s">
        <v>12</v>
      </c>
      <c r="V67" s="25"/>
      <c r="W67" s="25"/>
      <c r="X67" s="25"/>
      <c r="Y67" s="25"/>
      <c r="AA67" s="21"/>
      <c r="AC67" s="7" t="s">
        <v>232</v>
      </c>
      <c r="AD67" s="7">
        <v>6874537</v>
      </c>
      <c r="AE67" s="7">
        <v>445417</v>
      </c>
      <c r="AF67" s="7" t="s">
        <v>164</v>
      </c>
    </row>
    <row r="68" spans="1:32" s="7" customFormat="1" ht="15.6" customHeight="1" x14ac:dyDescent="0.25">
      <c r="B68" s="7" t="s">
        <v>233</v>
      </c>
      <c r="C68" s="7" t="s">
        <v>34</v>
      </c>
      <c r="D68" s="7" t="s">
        <v>205</v>
      </c>
      <c r="E68" s="13" t="s">
        <v>199</v>
      </c>
      <c r="F68" s="7" t="s">
        <v>230</v>
      </c>
      <c r="G68" s="7" t="s">
        <v>254</v>
      </c>
      <c r="H68" s="7" t="s">
        <v>134</v>
      </c>
      <c r="J68" s="13" t="s">
        <v>259</v>
      </c>
      <c r="K68" s="7" t="s">
        <v>275</v>
      </c>
      <c r="L68" s="7" t="s">
        <v>291</v>
      </c>
      <c r="M68" s="7" t="s">
        <v>323</v>
      </c>
      <c r="N68" s="7">
        <v>2.4</v>
      </c>
      <c r="P68" s="21"/>
      <c r="Q68" s="11" t="s">
        <v>243</v>
      </c>
      <c r="R68" s="21" t="s">
        <v>243</v>
      </c>
      <c r="S68" s="25"/>
      <c r="T68" s="25" t="s">
        <v>12</v>
      </c>
      <c r="U68" s="25" t="s">
        <v>12</v>
      </c>
      <c r="V68" s="25"/>
      <c r="W68" s="25"/>
      <c r="X68" s="25"/>
      <c r="Y68" s="25"/>
      <c r="AA68" s="21"/>
      <c r="AC68" s="7" t="s">
        <v>234</v>
      </c>
      <c r="AD68" s="7">
        <v>6876419</v>
      </c>
      <c r="AE68" s="7">
        <v>427715</v>
      </c>
      <c r="AF68" s="7" t="s">
        <v>164</v>
      </c>
    </row>
    <row r="69" spans="1:32" s="7" customFormat="1" ht="15.6" customHeight="1" x14ac:dyDescent="0.25">
      <c r="B69" s="7" t="s">
        <v>235</v>
      </c>
      <c r="C69" s="7" t="s">
        <v>34</v>
      </c>
      <c r="D69" s="7" t="s">
        <v>205</v>
      </c>
      <c r="E69" s="13" t="s">
        <v>199</v>
      </c>
      <c r="F69" s="7" t="s">
        <v>236</v>
      </c>
      <c r="G69" s="7" t="s">
        <v>254</v>
      </c>
      <c r="H69" s="7" t="s">
        <v>134</v>
      </c>
      <c r="J69" s="13" t="s">
        <v>259</v>
      </c>
      <c r="K69" s="7" t="s">
        <v>275</v>
      </c>
      <c r="L69" s="7" t="s">
        <v>291</v>
      </c>
      <c r="M69" s="7" t="s">
        <v>324</v>
      </c>
      <c r="N69" s="7">
        <v>1.8</v>
      </c>
      <c r="P69" s="21" t="s">
        <v>268</v>
      </c>
      <c r="Q69" s="11">
        <v>0.1</v>
      </c>
      <c r="R69" s="21">
        <v>1200</v>
      </c>
      <c r="S69" s="25"/>
      <c r="T69" s="25" t="s">
        <v>12</v>
      </c>
      <c r="U69" s="25" t="s">
        <v>12</v>
      </c>
      <c r="V69" s="25"/>
      <c r="W69" s="25"/>
      <c r="X69" s="25"/>
      <c r="Y69" s="25"/>
      <c r="AA69" s="21"/>
      <c r="AC69" s="7" t="s">
        <v>237</v>
      </c>
      <c r="AD69" s="7">
        <v>6854812</v>
      </c>
      <c r="AE69" s="7">
        <v>431593</v>
      </c>
      <c r="AF69" s="7" t="s">
        <v>164</v>
      </c>
    </row>
    <row r="70" spans="1:32" s="7" customFormat="1" ht="15.6" customHeight="1" x14ac:dyDescent="0.25">
      <c r="B70" s="7" t="s">
        <v>238</v>
      </c>
      <c r="C70" s="7" t="s">
        <v>34</v>
      </c>
      <c r="D70" s="7" t="s">
        <v>205</v>
      </c>
      <c r="E70" s="13" t="s">
        <v>199</v>
      </c>
      <c r="F70" s="7" t="s">
        <v>239</v>
      </c>
      <c r="G70" s="7" t="s">
        <v>254</v>
      </c>
      <c r="H70" s="7" t="s">
        <v>134</v>
      </c>
      <c r="J70" s="13" t="s">
        <v>259</v>
      </c>
      <c r="K70" s="7" t="s">
        <v>275</v>
      </c>
      <c r="L70" s="7" t="s">
        <v>291</v>
      </c>
      <c r="M70" s="7" t="s">
        <v>323</v>
      </c>
      <c r="N70" s="7">
        <v>2.4</v>
      </c>
      <c r="P70" s="21" t="s">
        <v>268</v>
      </c>
      <c r="Q70" s="11">
        <v>0.5</v>
      </c>
      <c r="R70" s="21">
        <v>6000</v>
      </c>
      <c r="S70" s="25"/>
      <c r="T70" s="25" t="s">
        <v>12</v>
      </c>
      <c r="U70" s="25" t="s">
        <v>12</v>
      </c>
      <c r="V70" s="25"/>
      <c r="W70" s="25"/>
      <c r="X70" s="25"/>
      <c r="Y70" s="25"/>
      <c r="AA70" s="21"/>
      <c r="AC70" s="7" t="s">
        <v>240</v>
      </c>
      <c r="AD70" s="7">
        <v>6825342</v>
      </c>
      <c r="AE70" s="7">
        <v>402242</v>
      </c>
      <c r="AF70" s="7" t="s">
        <v>164</v>
      </c>
    </row>
    <row r="71" spans="1:32" s="7" customFormat="1" ht="15.6" customHeight="1" x14ac:dyDescent="0.25">
      <c r="B71" s="7" t="s">
        <v>241</v>
      </c>
      <c r="C71" s="7" t="s">
        <v>34</v>
      </c>
      <c r="D71" s="7" t="s">
        <v>199</v>
      </c>
      <c r="E71" s="13" t="s">
        <v>199</v>
      </c>
      <c r="F71" s="7" t="s">
        <v>242</v>
      </c>
      <c r="G71" s="7" t="s">
        <v>254</v>
      </c>
      <c r="H71" s="7" t="s">
        <v>134</v>
      </c>
      <c r="J71" s="13" t="s">
        <v>259</v>
      </c>
      <c r="K71" s="7" t="s">
        <v>275</v>
      </c>
      <c r="L71" s="7" t="s">
        <v>291</v>
      </c>
      <c r="M71" s="7" t="s">
        <v>323</v>
      </c>
      <c r="N71" s="7">
        <v>2.4</v>
      </c>
      <c r="O71" s="7">
        <v>1</v>
      </c>
      <c r="P71" s="21" t="s">
        <v>268</v>
      </c>
      <c r="Q71" s="11" t="s">
        <v>243</v>
      </c>
      <c r="R71" s="21" t="s">
        <v>243</v>
      </c>
      <c r="S71" s="25"/>
      <c r="T71" s="25" t="s">
        <v>12</v>
      </c>
      <c r="U71" s="25" t="s">
        <v>12</v>
      </c>
      <c r="V71" s="25"/>
      <c r="W71" s="25"/>
      <c r="X71" s="25"/>
      <c r="Y71" s="25"/>
      <c r="AA71" s="21"/>
      <c r="AC71" s="7" t="s">
        <v>262</v>
      </c>
      <c r="AD71" s="7">
        <v>6794882.7599999998</v>
      </c>
      <c r="AE71" s="7">
        <v>413024.80599999998</v>
      </c>
      <c r="AF71" s="7" t="s">
        <v>164</v>
      </c>
    </row>
    <row r="72" spans="1:32" s="7" customFormat="1" x14ac:dyDescent="0.25">
      <c r="A72" s="18"/>
      <c r="B72" s="7" t="s">
        <v>132</v>
      </c>
      <c r="C72" s="7" t="s">
        <v>24</v>
      </c>
      <c r="D72" s="7" t="s">
        <v>167</v>
      </c>
      <c r="E72" s="13" t="s">
        <v>167</v>
      </c>
      <c r="F72" s="7" t="s">
        <v>133</v>
      </c>
      <c r="G72" s="7" t="s">
        <v>11</v>
      </c>
      <c r="H72" s="7" t="s">
        <v>137</v>
      </c>
      <c r="J72" s="13" t="s">
        <v>385</v>
      </c>
      <c r="K72" s="7" t="s">
        <v>286</v>
      </c>
      <c r="M72" s="7" t="s">
        <v>322</v>
      </c>
      <c r="N72" s="7">
        <v>4.2</v>
      </c>
      <c r="O72" s="7">
        <v>1</v>
      </c>
      <c r="P72" s="21" t="s">
        <v>268</v>
      </c>
      <c r="Q72" s="11"/>
      <c r="R72" s="21"/>
      <c r="S72" s="25"/>
      <c r="T72" s="25"/>
      <c r="U72" s="25"/>
      <c r="V72" s="25"/>
      <c r="W72" s="25"/>
      <c r="X72" s="25"/>
      <c r="Y72" s="25"/>
      <c r="AA72" s="21"/>
      <c r="AC72" s="7" t="s">
        <v>383</v>
      </c>
      <c r="AD72" s="7">
        <v>652143.00001220696</v>
      </c>
      <c r="AE72" s="7">
        <v>6889055.7999999998</v>
      </c>
    </row>
    <row r="73" spans="1:32" s="7" customFormat="1" x14ac:dyDescent="0.25">
      <c r="B73" s="7" t="s">
        <v>335</v>
      </c>
      <c r="C73" s="7" t="s">
        <v>34</v>
      </c>
      <c r="E73" s="7" t="s">
        <v>334</v>
      </c>
      <c r="F73" s="7" t="s">
        <v>91</v>
      </c>
      <c r="G73" s="7" t="s">
        <v>16</v>
      </c>
      <c r="H73" s="7" t="s">
        <v>134</v>
      </c>
      <c r="J73" s="13" t="s">
        <v>331</v>
      </c>
      <c r="K73" s="7" t="s">
        <v>275</v>
      </c>
      <c r="L73" s="7" t="s">
        <v>291</v>
      </c>
      <c r="M73" s="7" t="s">
        <v>322</v>
      </c>
      <c r="N73" s="7">
        <v>5</v>
      </c>
      <c r="O73" s="7">
        <v>1</v>
      </c>
      <c r="P73" s="21"/>
      <c r="Q73" s="11" t="s">
        <v>243</v>
      </c>
      <c r="R73" s="21" t="s">
        <v>243</v>
      </c>
      <c r="S73" s="25" t="s">
        <v>12</v>
      </c>
      <c r="T73" s="25" t="s">
        <v>12</v>
      </c>
      <c r="U73" s="25"/>
      <c r="V73" s="25"/>
      <c r="W73" s="25"/>
      <c r="X73" s="25"/>
      <c r="Y73" s="25"/>
      <c r="AA73" s="21"/>
      <c r="AC73" s="7" t="s">
        <v>336</v>
      </c>
      <c r="AD73" s="7">
        <v>6685219.5000061002</v>
      </c>
      <c r="AE73" s="7">
        <v>191775.100012207</v>
      </c>
    </row>
    <row r="74" spans="1:32" s="7" customFormat="1" x14ac:dyDescent="0.25">
      <c r="B74" s="7" t="s">
        <v>338</v>
      </c>
      <c r="C74" s="7" t="s">
        <v>34</v>
      </c>
      <c r="E74" s="7" t="s">
        <v>334</v>
      </c>
      <c r="F74" s="7" t="s">
        <v>91</v>
      </c>
      <c r="G74" s="7" t="s">
        <v>16</v>
      </c>
      <c r="H74" s="7" t="s">
        <v>134</v>
      </c>
      <c r="J74" s="13" t="s">
        <v>331</v>
      </c>
      <c r="K74" s="7" t="s">
        <v>275</v>
      </c>
      <c r="L74" s="7" t="s">
        <v>291</v>
      </c>
      <c r="M74" s="7" t="s">
        <v>323</v>
      </c>
      <c r="N74" s="7">
        <v>2.9</v>
      </c>
      <c r="O74" s="7">
        <v>1</v>
      </c>
      <c r="P74" s="21"/>
      <c r="Q74" s="11" t="s">
        <v>243</v>
      </c>
      <c r="R74" s="21" t="s">
        <v>243</v>
      </c>
      <c r="S74" s="25"/>
      <c r="T74" s="25"/>
      <c r="U74" s="25"/>
      <c r="V74" s="25"/>
      <c r="W74" s="25"/>
      <c r="X74" s="25"/>
      <c r="Y74" s="25"/>
      <c r="AA74" s="21"/>
      <c r="AC74" s="7" t="s">
        <v>337</v>
      </c>
      <c r="AD74" s="7">
        <v>6680579.8999908399</v>
      </c>
      <c r="AE74" s="7">
        <v>237122.3</v>
      </c>
    </row>
    <row r="75" spans="1:32" s="7" customFormat="1" x14ac:dyDescent="0.25">
      <c r="B75" s="7" t="s">
        <v>339</v>
      </c>
      <c r="C75" s="7" t="s">
        <v>34</v>
      </c>
      <c r="D75" s="8"/>
      <c r="E75" s="7" t="s">
        <v>334</v>
      </c>
      <c r="F75" s="7" t="s">
        <v>91</v>
      </c>
      <c r="G75" s="7" t="s">
        <v>16</v>
      </c>
      <c r="H75" s="7" t="s">
        <v>134</v>
      </c>
      <c r="J75" s="13" t="s">
        <v>331</v>
      </c>
      <c r="K75" s="7" t="s">
        <v>275</v>
      </c>
      <c r="L75" s="7" t="s">
        <v>291</v>
      </c>
      <c r="M75" s="7" t="s">
        <v>323</v>
      </c>
      <c r="N75" s="7">
        <v>2.9</v>
      </c>
      <c r="O75" s="7">
        <v>1</v>
      </c>
      <c r="P75" s="21"/>
      <c r="Q75" s="11" t="s">
        <v>243</v>
      </c>
      <c r="R75" s="21" t="s">
        <v>243</v>
      </c>
      <c r="S75" s="25"/>
      <c r="T75" s="25"/>
      <c r="U75" s="25"/>
      <c r="V75" s="25"/>
      <c r="W75" s="25"/>
      <c r="X75" s="25"/>
      <c r="Y75" s="25"/>
      <c r="AA75" s="21"/>
      <c r="AC75" s="7" t="s">
        <v>340</v>
      </c>
      <c r="AD75" s="7">
        <v>6680071.9000030505</v>
      </c>
      <c r="AE75" s="7">
        <v>232912.7</v>
      </c>
    </row>
    <row r="76" spans="1:32" s="7" customFormat="1" x14ac:dyDescent="0.25">
      <c r="B76" s="7" t="s">
        <v>341</v>
      </c>
      <c r="C76" s="7" t="s">
        <v>34</v>
      </c>
      <c r="E76" s="7" t="s">
        <v>334</v>
      </c>
      <c r="F76" s="7" t="s">
        <v>91</v>
      </c>
      <c r="G76" s="7" t="s">
        <v>16</v>
      </c>
      <c r="H76" s="7" t="s">
        <v>134</v>
      </c>
      <c r="J76" s="13" t="s">
        <v>331</v>
      </c>
      <c r="K76" s="7" t="s">
        <v>275</v>
      </c>
      <c r="L76" s="7" t="s">
        <v>291</v>
      </c>
      <c r="M76" s="7" t="s">
        <v>322</v>
      </c>
      <c r="N76" s="7">
        <v>4.5</v>
      </c>
      <c r="O76" s="7">
        <v>1</v>
      </c>
      <c r="P76" s="21"/>
      <c r="Q76" s="11" t="s">
        <v>243</v>
      </c>
      <c r="R76" s="21" t="s">
        <v>243</v>
      </c>
      <c r="S76" s="25"/>
      <c r="T76" s="25"/>
      <c r="U76" s="25"/>
      <c r="V76" s="25"/>
      <c r="W76" s="25"/>
      <c r="X76" s="25"/>
      <c r="Y76" s="25"/>
      <c r="AA76" s="21"/>
      <c r="AC76" s="7" t="s">
        <v>342</v>
      </c>
      <c r="AD76" s="7">
        <v>6681425.4999938896</v>
      </c>
      <c r="AE76" s="7">
        <v>206337.9</v>
      </c>
    </row>
    <row r="77" spans="1:32" s="7" customFormat="1" x14ac:dyDescent="0.25">
      <c r="B77" s="7" t="s">
        <v>343</v>
      </c>
      <c r="C77" s="7" t="s">
        <v>34</v>
      </c>
      <c r="E77" s="7" t="s">
        <v>334</v>
      </c>
      <c r="F77" s="7" t="s">
        <v>91</v>
      </c>
      <c r="G77" s="7" t="s">
        <v>16</v>
      </c>
      <c r="H77" s="7" t="s">
        <v>134</v>
      </c>
      <c r="J77" s="13" t="s">
        <v>331</v>
      </c>
      <c r="K77" s="7" t="s">
        <v>275</v>
      </c>
      <c r="L77" s="7" t="s">
        <v>291</v>
      </c>
      <c r="M77" s="7" t="s">
        <v>323</v>
      </c>
      <c r="N77" s="7">
        <v>3</v>
      </c>
      <c r="O77" s="7">
        <v>1</v>
      </c>
      <c r="P77" s="21"/>
      <c r="Q77" s="11" t="s">
        <v>243</v>
      </c>
      <c r="R77" s="21" t="s">
        <v>243</v>
      </c>
      <c r="S77" s="25"/>
      <c r="T77" s="25"/>
      <c r="U77" s="25"/>
      <c r="V77" s="25"/>
      <c r="W77" s="25"/>
      <c r="X77" s="25"/>
      <c r="Y77" s="25"/>
      <c r="AA77" s="21"/>
      <c r="AC77" s="7" t="s">
        <v>344</v>
      </c>
      <c r="AD77" s="7">
        <v>6688704.6999938898</v>
      </c>
      <c r="AE77" s="7">
        <v>190107.9</v>
      </c>
    </row>
    <row r="78" spans="1:32" s="7" customFormat="1" x14ac:dyDescent="0.25">
      <c r="B78" s="7" t="s">
        <v>345</v>
      </c>
      <c r="C78" s="7" t="s">
        <v>49</v>
      </c>
      <c r="D78" s="7" t="s">
        <v>346</v>
      </c>
      <c r="E78" s="7" t="s">
        <v>334</v>
      </c>
      <c r="F78" s="7" t="s">
        <v>50</v>
      </c>
      <c r="G78" s="7" t="s">
        <v>16</v>
      </c>
      <c r="H78" s="7" t="s">
        <v>134</v>
      </c>
      <c r="J78" s="13" t="s">
        <v>331</v>
      </c>
      <c r="K78" s="7" t="s">
        <v>275</v>
      </c>
      <c r="L78" s="7" t="s">
        <v>291</v>
      </c>
      <c r="M78" s="7" t="s">
        <v>322</v>
      </c>
      <c r="N78" s="7">
        <v>5</v>
      </c>
      <c r="O78" s="7">
        <v>1</v>
      </c>
      <c r="P78" s="21"/>
      <c r="Q78" s="11" t="s">
        <v>349</v>
      </c>
      <c r="R78" s="21" t="s">
        <v>243</v>
      </c>
      <c r="S78" s="25"/>
      <c r="T78" s="25"/>
      <c r="U78" s="25"/>
      <c r="V78" s="25"/>
      <c r="W78" s="25"/>
      <c r="X78" s="25"/>
      <c r="Y78" s="25"/>
      <c r="AA78" s="21"/>
      <c r="AC78" s="7" t="s">
        <v>347</v>
      </c>
      <c r="AD78" s="7">
        <v>6683043.7913050503</v>
      </c>
      <c r="AE78" s="7">
        <v>248495.03334679801</v>
      </c>
    </row>
    <row r="79" spans="1:32" s="7" customFormat="1" x14ac:dyDescent="0.25">
      <c r="B79" s="7" t="s">
        <v>348</v>
      </c>
      <c r="G79" s="7" t="s">
        <v>16</v>
      </c>
      <c r="J79" s="13" t="s">
        <v>331</v>
      </c>
      <c r="P79" s="21"/>
      <c r="Q79" s="11"/>
      <c r="R79" s="21"/>
      <c r="S79" s="25"/>
      <c r="T79" s="25"/>
      <c r="U79" s="25"/>
      <c r="V79" s="25"/>
      <c r="W79" s="25"/>
      <c r="X79" s="25"/>
      <c r="Y79" s="25"/>
      <c r="AA79" s="21"/>
      <c r="AC79" s="9"/>
    </row>
    <row r="80" spans="1:32" s="7" customFormat="1" x14ac:dyDescent="0.25">
      <c r="B80" s="7" t="s">
        <v>350</v>
      </c>
      <c r="C80" s="7" t="s">
        <v>34</v>
      </c>
      <c r="E80" s="7" t="s">
        <v>334</v>
      </c>
      <c r="F80" s="7" t="s">
        <v>91</v>
      </c>
      <c r="G80" s="7" t="s">
        <v>16</v>
      </c>
      <c r="H80" s="7" t="s">
        <v>134</v>
      </c>
      <c r="J80" s="13" t="s">
        <v>331</v>
      </c>
      <c r="K80" s="7" t="s">
        <v>275</v>
      </c>
      <c r="L80" s="7" t="s">
        <v>291</v>
      </c>
      <c r="M80" s="7" t="s">
        <v>323</v>
      </c>
      <c r="N80" s="7">
        <v>3</v>
      </c>
      <c r="O80" s="7">
        <v>1</v>
      </c>
      <c r="P80" s="21"/>
      <c r="Q80" s="11" t="s">
        <v>243</v>
      </c>
      <c r="R80" s="21" t="s">
        <v>243</v>
      </c>
      <c r="S80" s="25"/>
      <c r="T80" s="25"/>
      <c r="U80" s="25"/>
      <c r="V80" s="25"/>
      <c r="W80" s="25"/>
      <c r="X80" s="25"/>
      <c r="Y80" s="25"/>
      <c r="AA80" s="21"/>
      <c r="AC80" s="7" t="s">
        <v>351</v>
      </c>
      <c r="AD80" s="7">
        <v>6683854.1499954201</v>
      </c>
      <c r="AE80" s="7">
        <v>202745.35</v>
      </c>
    </row>
    <row r="81" spans="2:32" s="7" customFormat="1" x14ac:dyDescent="0.25">
      <c r="B81" s="7" t="s">
        <v>352</v>
      </c>
      <c r="C81" s="7" t="s">
        <v>34</v>
      </c>
      <c r="D81" s="7" t="s">
        <v>198</v>
      </c>
      <c r="E81" s="7" t="s">
        <v>261</v>
      </c>
      <c r="F81" s="7" t="s">
        <v>389</v>
      </c>
      <c r="G81" s="7" t="s">
        <v>254</v>
      </c>
      <c r="H81" s="7" t="s">
        <v>135</v>
      </c>
      <c r="I81" s="7" t="s">
        <v>353</v>
      </c>
      <c r="J81" s="13" t="s">
        <v>259</v>
      </c>
      <c r="K81" s="7" t="s">
        <v>275</v>
      </c>
      <c r="L81" s="7" t="s">
        <v>291</v>
      </c>
      <c r="M81" s="7" t="s">
        <v>323</v>
      </c>
      <c r="N81" s="7">
        <v>2.4</v>
      </c>
      <c r="O81" s="7" t="s">
        <v>390</v>
      </c>
      <c r="P81" s="21"/>
      <c r="Q81" s="11" t="s">
        <v>391</v>
      </c>
      <c r="R81" s="21"/>
      <c r="S81" s="25"/>
      <c r="T81" s="25" t="s">
        <v>12</v>
      </c>
      <c r="U81" s="25" t="s">
        <v>12</v>
      </c>
      <c r="V81" s="25"/>
      <c r="W81" s="25"/>
      <c r="X81" s="25"/>
      <c r="Y81" s="25"/>
      <c r="AA81" s="21"/>
      <c r="AC81" s="7" t="s">
        <v>354</v>
      </c>
      <c r="AD81" s="7">
        <v>6958887.9000000004</v>
      </c>
      <c r="AE81" s="7">
        <v>470221.90001831</v>
      </c>
      <c r="AF81" s="7" t="s">
        <v>164</v>
      </c>
    </row>
    <row r="82" spans="2:32" s="2" customFormat="1" x14ac:dyDescent="0.25">
      <c r="B82" s="7"/>
      <c r="E82" s="6"/>
      <c r="F82" s="7"/>
      <c r="G82" s="7"/>
      <c r="H82" s="7"/>
      <c r="I82" s="6"/>
      <c r="J82" s="5"/>
      <c r="M82" s="6"/>
      <c r="O82" s="6"/>
      <c r="P82" s="24"/>
      <c r="Q82" s="20"/>
      <c r="R82" s="24"/>
      <c r="S82" s="27"/>
      <c r="T82" s="27"/>
      <c r="U82" s="27"/>
      <c r="V82" s="27"/>
      <c r="W82" s="27"/>
      <c r="X82" s="27"/>
      <c r="Y82" s="27"/>
      <c r="AA82" s="24"/>
      <c r="AD82" s="4"/>
      <c r="AE82" s="4"/>
      <c r="AF82" s="4"/>
    </row>
    <row r="83" spans="2:32" s="2" customFormat="1" x14ac:dyDescent="0.25">
      <c r="E83" s="6"/>
      <c r="I83" s="6"/>
      <c r="J83" s="5"/>
      <c r="M83" s="6"/>
      <c r="O83" s="6"/>
      <c r="P83" s="24"/>
      <c r="Q83" s="20"/>
      <c r="R83" s="24"/>
      <c r="S83" s="27"/>
      <c r="T83" s="27"/>
      <c r="U83" s="27"/>
      <c r="V83" s="27"/>
      <c r="W83" s="27"/>
      <c r="X83" s="27"/>
      <c r="Y83" s="27"/>
      <c r="AA83" s="24"/>
      <c r="AD83" s="4"/>
      <c r="AE83" s="4"/>
      <c r="AF83" s="4"/>
    </row>
  </sheetData>
  <autoFilter ref="A1:AF80" xr:uid="{00000000-0009-0000-0000-000000000000}"/>
  <hyperlinks>
    <hyperlink ref="AC34" r:id="rId1" display="https://www.fonecta.fi/kartat/60.478949,26.975287?address=Halla%2C+48930+KOTKA" xr:uid="{00000000-0004-0000-0000-000006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Lastauspaikat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2019-06-19T10:06:29Z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aa5f0785-eeb8-42c3-aff7-1065d12c5854</vt:lpwstr>
  </property>
</Properties>
</file>